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RSB\Desktop\komal\"/>
    </mc:Choice>
  </mc:AlternateContent>
  <xr:revisionPtr revIDLastSave="0" documentId="13_ncr:1_{5A408B7B-2632-4F2E-B31C-A09A057173CC}" xr6:coauthVersionLast="47" xr6:coauthVersionMax="47" xr10:uidLastSave="{00000000-0000-0000-0000-000000000000}"/>
  <bookViews>
    <workbookView xWindow="14400" yWindow="0" windowWidth="14400" windowHeight="17400" firstSheet="1" activeTab="3" xr2:uid="{00000000-000D-0000-FFFF-FFFF00000000}"/>
  </bookViews>
  <sheets>
    <sheet name="metadatok" sheetId="1" r:id="rId1"/>
    <sheet name="Esős napok" sheetId="3" r:id="rId2"/>
    <sheet name="Átlaghőmérsékletek" sheetId="5" r:id="rId3"/>
    <sheet name="Fagyos és hőségnapok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6" i="1" l="1"/>
  <c r="AV28" i="1" a="1"/>
  <c r="AV28" i="1" s="1"/>
  <c r="AW28" i="1" a="1"/>
  <c r="AW28" i="1" s="1"/>
  <c r="AX28" i="1" a="1"/>
  <c r="AX28" i="1" s="1"/>
  <c r="AY28" i="1" a="1"/>
  <c r="AY28" i="1"/>
  <c r="AZ28" i="1" a="1"/>
  <c r="AZ28" i="1" s="1"/>
  <c r="BA28" i="1" a="1"/>
  <c r="BA28" i="1" s="1"/>
  <c r="BB28" i="1" a="1"/>
  <c r="BB28" i="1" s="1"/>
  <c r="BC28" i="1" a="1"/>
  <c r="BC28" i="1"/>
  <c r="BD28" i="1" a="1"/>
  <c r="BD28" i="1" s="1"/>
  <c r="BE28" i="1" a="1"/>
  <c r="BE28" i="1" s="1"/>
  <c r="BF28" i="1" a="1"/>
  <c r="BF28" i="1" s="1"/>
  <c r="BG28" i="1" a="1"/>
  <c r="BG28" i="1"/>
  <c r="BH28" i="1" a="1"/>
  <c r="BH28" i="1" s="1"/>
  <c r="BI28" i="1" a="1"/>
  <c r="BI28" i="1" s="1"/>
  <c r="BJ28" i="1" a="1"/>
  <c r="BJ28" i="1" s="1"/>
  <c r="BK28" i="1" a="1"/>
  <c r="BK28" i="1"/>
  <c r="BL28" i="1" a="1"/>
  <c r="BL28" i="1" s="1"/>
  <c r="BM28" i="1" a="1"/>
  <c r="BM28" i="1" s="1"/>
  <c r="BN28" i="1" a="1"/>
  <c r="BN28" i="1" s="1"/>
  <c r="BO28" i="1" a="1"/>
  <c r="BO28" i="1"/>
  <c r="BP28" i="1" a="1"/>
  <c r="BP28" i="1" s="1"/>
  <c r="BQ28" i="1" a="1"/>
  <c r="BQ28" i="1" s="1"/>
  <c r="BR28" i="1" a="1"/>
  <c r="BR28" i="1" s="1"/>
  <c r="BS28" i="1" a="1"/>
  <c r="BS28" i="1"/>
  <c r="BT28" i="1" a="1"/>
  <c r="BT28" i="1" s="1"/>
  <c r="BU28" i="1" a="1"/>
  <c r="BU28" i="1" s="1"/>
  <c r="BV28" i="1" a="1"/>
  <c r="BV28" i="1" s="1"/>
  <c r="BW28" i="1" a="1"/>
  <c r="BW28" i="1"/>
  <c r="BX28" i="1" a="1"/>
  <c r="BX28" i="1" s="1"/>
  <c r="AQ28" i="1" a="1"/>
  <c r="AQ28" i="1" s="1"/>
  <c r="AR28" i="1" a="1"/>
  <c r="AR28" i="1" s="1"/>
  <c r="AS28" i="1" a="1"/>
  <c r="AS28" i="1" s="1"/>
  <c r="AT28" i="1" a="1"/>
  <c r="AT28" i="1" s="1"/>
  <c r="AU28" i="1" a="1"/>
  <c r="AU28" i="1" s="1"/>
  <c r="AP28" i="1" a="1"/>
  <c r="AP28" i="1" s="1"/>
  <c r="A74" i="1"/>
  <c r="A76" i="1"/>
  <c r="AO18" i="1"/>
  <c r="AO19" i="1"/>
  <c r="AO20" i="1"/>
  <c r="AO21" i="1"/>
  <c r="AO22" i="1"/>
  <c r="AO23" i="1"/>
  <c r="AO24" i="1"/>
  <c r="AO25" i="1"/>
  <c r="AO26" i="1"/>
  <c r="AO27" i="1"/>
  <c r="AO17" i="1"/>
  <c r="AK17" i="1"/>
  <c r="B72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C71" i="1"/>
  <c r="D71" i="1"/>
  <c r="E71" i="1"/>
  <c r="F71" i="1"/>
  <c r="G71" i="1"/>
  <c r="H71" i="1"/>
  <c r="B71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I70" i="1"/>
  <c r="C70" i="1"/>
  <c r="D70" i="1"/>
  <c r="E70" i="1"/>
  <c r="F70" i="1"/>
  <c r="G70" i="1"/>
  <c r="H70" i="1"/>
  <c r="B70" i="1"/>
  <c r="AK59" i="1"/>
  <c r="AK60" i="1"/>
  <c r="AK61" i="1"/>
  <c r="AK62" i="1"/>
  <c r="AK63" i="1"/>
  <c r="AK64" i="1"/>
  <c r="AK65" i="1"/>
  <c r="AK66" i="1"/>
  <c r="AK67" i="1"/>
  <c r="AK68" i="1"/>
  <c r="AK58" i="1"/>
  <c r="AJ69" i="1"/>
  <c r="C69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B69" i="1"/>
  <c r="AK46" i="1"/>
  <c r="AK47" i="1"/>
  <c r="AK48" i="1"/>
  <c r="AK49" i="1"/>
  <c r="AK50" i="1"/>
  <c r="AK51" i="1"/>
  <c r="AK52" i="1"/>
  <c r="AK53" i="1"/>
  <c r="AK54" i="1"/>
  <c r="AK55" i="1"/>
  <c r="AK45" i="1"/>
  <c r="C56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AJ56" i="1"/>
  <c r="B56" i="1"/>
  <c r="AK31" i="1"/>
  <c r="AK32" i="1"/>
  <c r="AK33" i="1"/>
  <c r="AK34" i="1"/>
  <c r="AK35" i="1"/>
  <c r="AK36" i="1"/>
  <c r="AK37" i="1"/>
  <c r="AK38" i="1"/>
  <c r="AK39" i="1"/>
  <c r="AK40" i="1"/>
  <c r="AK30" i="1"/>
  <c r="C41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B41" i="1"/>
  <c r="AK18" i="1"/>
  <c r="AK19" i="1"/>
  <c r="AK20" i="1"/>
  <c r="AK21" i="1"/>
  <c r="AK22" i="1"/>
  <c r="AK23" i="1"/>
  <c r="AK24" i="1"/>
  <c r="AK25" i="1"/>
  <c r="AK26" i="1"/>
  <c r="AK27" i="1"/>
  <c r="C28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B28" i="1"/>
  <c r="AK5" i="1"/>
  <c r="AK6" i="1"/>
  <c r="AK7" i="1"/>
  <c r="AK8" i="1"/>
  <c r="AK9" i="1"/>
  <c r="AK10" i="1"/>
  <c r="AK11" i="1"/>
  <c r="AK12" i="1"/>
  <c r="AK13" i="1"/>
  <c r="AK14" i="1"/>
  <c r="AK4" i="1"/>
  <c r="C15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B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<sst xmlns="http://schemas.openxmlformats.org/spreadsheetml/2006/main" count="77" uniqueCount="29">
  <si>
    <t>Néhány időjárási adat éves átlaga Magyarországon az OMSZ mérései alapján 1985–2019 között</t>
  </si>
  <si>
    <t>Év</t>
  </si>
  <si>
    <t>Legnagyobb érték</t>
  </si>
  <si>
    <t>Megfigyelő állomás</t>
  </si>
  <si>
    <t>Átlagos középhőmérséklet, °C</t>
  </si>
  <si>
    <t>Budapest</t>
  </si>
  <si>
    <t>Debrecen</t>
  </si>
  <si>
    <t>Győr</t>
  </si>
  <si>
    <t>Kecskemét</t>
  </si>
  <si>
    <t>Kékestető</t>
  </si>
  <si>
    <t>Miskolc</t>
  </si>
  <si>
    <t>Nyíregyháza</t>
  </si>
  <si>
    <t>Pécs</t>
  </si>
  <si>
    <t>Siófok</t>
  </si>
  <si>
    <t>Szeged</t>
  </si>
  <si>
    <t>Szombathely</t>
  </si>
  <si>
    <t>Országos átlag</t>
  </si>
  <si>
    <t>Minimum hőmérséklet, °C</t>
  </si>
  <si>
    <t>Maximum hőmérséklet, °C</t>
  </si>
  <si>
    <t>Fagyos napok [Nap]</t>
  </si>
  <si>
    <t>Hőségnapok [Nap]</t>
  </si>
  <si>
    <t>Lehullott csapadékösszeg, mm</t>
  </si>
  <si>
    <t>Csapadékos napok száma</t>
  </si>
  <si>
    <t>Esőmentes nap</t>
  </si>
  <si>
    <t>Aszályos évek</t>
  </si>
  <si>
    <t>Évi csapadékátlag</t>
  </si>
  <si>
    <t>Legtöbb csapadék</t>
  </si>
  <si>
    <t>Leghidegebb hely</t>
  </si>
  <si>
    <t>Éve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</si>
</sst>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00B05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/>
    <xf numFmtId="164" fontId="4" fillId="2" borderId="1" xfId="0" applyNumberFormat="1" applyFont="1" applyFill="1" applyBorder="1"/>
    <xf numFmtId="3" fontId="1" fillId="0" borderId="1" xfId="0" applyNumberFormat="1" applyFont="1" applyBorder="1"/>
    <xf numFmtId="1" fontId="4" fillId="2" borderId="1" xfId="0" applyNumberFormat="1" applyFont="1" applyFill="1" applyBorder="1"/>
    <xf numFmtId="0" fontId="4" fillId="2" borderId="1" xfId="0" applyFont="1" applyFill="1" applyBorder="1"/>
    <xf numFmtId="0" fontId="1" fillId="0" borderId="2" xfId="0" applyFont="1" applyBorder="1"/>
    <xf numFmtId="0" fontId="4" fillId="2" borderId="2" xfId="0" applyFont="1" applyFill="1" applyBorder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4" xfId="0" applyFont="1" applyFill="1" applyBorder="1" applyAlignment="1">
      <alignment horizontal="left"/>
    </xf>
    <xf numFmtId="0" fontId="3" fillId="3" borderId="5" xfId="0" applyFont="1" applyFill="1" applyBorder="1" applyAlignment="1">
      <alignment horizontal="left"/>
    </xf>
    <xf numFmtId="0" fontId="3" fillId="3" borderId="1" xfId="0" applyFont="1" applyFill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hartsheet" Target="chartsheets/sheet3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>
                  <a:solidFill>
                    <a:srgbClr val="002060"/>
                  </a:solidFill>
                </a:ln>
                <a:solidFill>
                  <a:srgbClr val="00B0F0"/>
                </a:solidFill>
                <a:latin typeface="+mn-lt"/>
                <a:ea typeface="+mn-ea"/>
                <a:cs typeface="+mn-cs"/>
              </a:defRPr>
            </a:pPr>
            <a:r>
              <a:rPr lang="hu-HU" sz="2000">
                <a:ln>
                  <a:solidFill>
                    <a:srgbClr val="002060"/>
                  </a:solidFill>
                </a:ln>
                <a:solidFill>
                  <a:srgbClr val="00B0F0"/>
                </a:solidFill>
                <a:latin typeface="Arial Black" panose="020B0A04020102020204" pitchFamily="34" charset="0"/>
              </a:rPr>
              <a:t>Az egyes évek esős és esőmentes</a:t>
            </a:r>
            <a:r>
              <a:rPr lang="hu-HU" sz="2000" baseline="0">
                <a:ln>
                  <a:solidFill>
                    <a:srgbClr val="002060"/>
                  </a:solidFill>
                </a:ln>
                <a:solidFill>
                  <a:srgbClr val="00B0F0"/>
                </a:solidFill>
                <a:latin typeface="Arial Black" panose="020B0A04020102020204" pitchFamily="34" charset="0"/>
              </a:rPr>
              <a:t> napjainak száma 1985 és 2019 között</a:t>
            </a:r>
            <a:endParaRPr lang="hu-HU" sz="2000">
              <a:ln>
                <a:solidFill>
                  <a:srgbClr val="002060"/>
                </a:solidFill>
              </a:ln>
              <a:solidFill>
                <a:srgbClr val="00B0F0"/>
              </a:solidFill>
              <a:latin typeface="Arial Black" panose="020B0A040201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solidFill>
                  <a:srgbClr val="002060"/>
                </a:solidFill>
              </a:ln>
              <a:solidFill>
                <a:srgbClr val="00B0F0"/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Adatsor1</c:v>
          </c:tx>
          <c:spPr>
            <a:blipFill>
              <a:blip xmlns:r="http://schemas.openxmlformats.org/officeDocument/2006/relationships" r:embed="rId3"/>
              <a:tile tx="0" ty="0" sx="100000" sy="100000" flip="none" algn="tl"/>
            </a:blipFill>
            <a:ln>
              <a:solidFill>
                <a:srgbClr val="002060"/>
              </a:solidFill>
            </a:ln>
            <a:effectLst/>
          </c:spPr>
          <c:invertIfNegative val="0"/>
          <c:cat>
            <c:numRef>
              <c:f>metadatok!$B$2:$AJ$2</c:f>
              <c:numCache>
                <c:formatCode>General</c:formatCode>
                <c:ptCount val="35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</c:numCache>
            </c:numRef>
          </c:cat>
          <c:val>
            <c:numRef>
              <c:f>metadatok!$B$69:$AJ$69</c:f>
              <c:numCache>
                <c:formatCode>0</c:formatCode>
                <c:ptCount val="35"/>
                <c:pt idx="0">
                  <c:v>140.81818181818181</c:v>
                </c:pt>
                <c:pt idx="1">
                  <c:v>112.81818181818181</c:v>
                </c:pt>
                <c:pt idx="2">
                  <c:v>138.72727272727272</c:v>
                </c:pt>
                <c:pt idx="3">
                  <c:v>129.81818181818181</c:v>
                </c:pt>
                <c:pt idx="4">
                  <c:v>116</c:v>
                </c:pt>
                <c:pt idx="5">
                  <c:v>119.45454545454545</c:v>
                </c:pt>
                <c:pt idx="6">
                  <c:v>120.54545454545455</c:v>
                </c:pt>
                <c:pt idx="7">
                  <c:v>112.90909090909091</c:v>
                </c:pt>
                <c:pt idx="8">
                  <c:v>131</c:v>
                </c:pt>
                <c:pt idx="9">
                  <c:v>128.18181818181819</c:v>
                </c:pt>
                <c:pt idx="10">
                  <c:v>136.63636363636363</c:v>
                </c:pt>
                <c:pt idx="11">
                  <c:v>141.45454545454547</c:v>
                </c:pt>
                <c:pt idx="12">
                  <c:v>121.09090909090909</c:v>
                </c:pt>
                <c:pt idx="13">
                  <c:v>127.72727272727273</c:v>
                </c:pt>
                <c:pt idx="14">
                  <c:v>134.36363636363637</c:v>
                </c:pt>
                <c:pt idx="15">
                  <c:v>110.72727272727273</c:v>
                </c:pt>
                <c:pt idx="16">
                  <c:v>127.63636363636364</c:v>
                </c:pt>
                <c:pt idx="17">
                  <c:v>132.63636363636363</c:v>
                </c:pt>
                <c:pt idx="18">
                  <c:v>108.36363636363636</c:v>
                </c:pt>
                <c:pt idx="19">
                  <c:v>142</c:v>
                </c:pt>
                <c:pt idx="20">
                  <c:v>131.45454545454547</c:v>
                </c:pt>
                <c:pt idx="21">
                  <c:v>129.36363636363637</c:v>
                </c:pt>
                <c:pt idx="22">
                  <c:v>127.54545454545455</c:v>
                </c:pt>
                <c:pt idx="23">
                  <c:v>130.90909090909091</c:v>
                </c:pt>
                <c:pt idx="24">
                  <c:v>140.63636363636363</c:v>
                </c:pt>
                <c:pt idx="25">
                  <c:v>159.54545454545453</c:v>
                </c:pt>
                <c:pt idx="26">
                  <c:v>104.54545454545455</c:v>
                </c:pt>
                <c:pt idx="27">
                  <c:v>115.81818181818181</c:v>
                </c:pt>
                <c:pt idx="28">
                  <c:v>138</c:v>
                </c:pt>
                <c:pt idx="29">
                  <c:v>142.18181818181819</c:v>
                </c:pt>
                <c:pt idx="30">
                  <c:v>119.45454545454545</c:v>
                </c:pt>
                <c:pt idx="31">
                  <c:v>130.72727272727272</c:v>
                </c:pt>
                <c:pt idx="32">
                  <c:v>119.45454545454545</c:v>
                </c:pt>
                <c:pt idx="33">
                  <c:v>137</c:v>
                </c:pt>
                <c:pt idx="34">
                  <c:v>129.54545454545453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DD9-45CB-9801-63DA5B893F32}"/>
            </c:ext>
          </c:extLst>
        </c:ser>
        <c:ser>
          <c:idx val="1"/>
          <c:order val="1"/>
          <c:spPr>
            <a:gradFill>
              <a:gsLst>
                <a:gs pos="9000">
                  <a:srgbClr val="FFFF00"/>
                </a:gs>
                <a:gs pos="100000">
                  <a:schemeClr val="bg1"/>
                </a:gs>
              </a:gsLst>
              <a:lin ang="5400000" scaled="1"/>
            </a:gradFill>
            <a:ln>
              <a:solidFill>
                <a:schemeClr val="bg1"/>
              </a:solidFill>
            </a:ln>
            <a:effectLst/>
          </c:spPr>
          <c:invertIfNegative val="0"/>
          <c:cat>
            <c:numRef>
              <c:f>metadatok!$B$2:$AJ$2</c:f>
              <c:numCache>
                <c:formatCode>General</c:formatCode>
                <c:ptCount val="35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</c:numCache>
            </c:numRef>
          </c:cat>
          <c:val>
            <c:numRef>
              <c:f>metadatok!$B$70:$AJ$70</c:f>
              <c:numCache>
                <c:formatCode>0</c:formatCode>
                <c:ptCount val="35"/>
                <c:pt idx="0">
                  <c:v>224.18181818181819</c:v>
                </c:pt>
                <c:pt idx="1">
                  <c:v>252.18181818181819</c:v>
                </c:pt>
                <c:pt idx="2">
                  <c:v>226.27272727272728</c:v>
                </c:pt>
                <c:pt idx="3">
                  <c:v>236.18181818181819</c:v>
                </c:pt>
                <c:pt idx="4">
                  <c:v>249</c:v>
                </c:pt>
                <c:pt idx="5">
                  <c:v>245.54545454545456</c:v>
                </c:pt>
                <c:pt idx="6">
                  <c:v>244.45454545454544</c:v>
                </c:pt>
                <c:pt idx="7">
                  <c:v>253.09090909090909</c:v>
                </c:pt>
                <c:pt idx="8">
                  <c:v>234</c:v>
                </c:pt>
                <c:pt idx="9">
                  <c:v>236.81818181818181</c:v>
                </c:pt>
                <c:pt idx="10">
                  <c:v>228.36363636363637</c:v>
                </c:pt>
                <c:pt idx="11">
                  <c:v>224.54545454545453</c:v>
                </c:pt>
                <c:pt idx="12">
                  <c:v>243.90909090909091</c:v>
                </c:pt>
                <c:pt idx="13">
                  <c:v>237.27272727272725</c:v>
                </c:pt>
                <c:pt idx="14">
                  <c:v>230.63636363636363</c:v>
                </c:pt>
                <c:pt idx="15">
                  <c:v>255.27272727272725</c:v>
                </c:pt>
                <c:pt idx="16">
                  <c:v>237.36363636363637</c:v>
                </c:pt>
                <c:pt idx="17">
                  <c:v>232.36363636363637</c:v>
                </c:pt>
                <c:pt idx="18">
                  <c:v>256.63636363636363</c:v>
                </c:pt>
                <c:pt idx="19">
                  <c:v>224</c:v>
                </c:pt>
                <c:pt idx="20">
                  <c:v>233.54545454545453</c:v>
                </c:pt>
                <c:pt idx="21">
                  <c:v>235.63636363636363</c:v>
                </c:pt>
                <c:pt idx="22">
                  <c:v>237.45454545454544</c:v>
                </c:pt>
                <c:pt idx="23">
                  <c:v>235.09090909090909</c:v>
                </c:pt>
                <c:pt idx="24">
                  <c:v>224.36363636363637</c:v>
                </c:pt>
                <c:pt idx="25">
                  <c:v>205.45454545454547</c:v>
                </c:pt>
                <c:pt idx="26">
                  <c:v>260.45454545454544</c:v>
                </c:pt>
                <c:pt idx="27">
                  <c:v>250.18181818181819</c:v>
                </c:pt>
                <c:pt idx="28">
                  <c:v>227</c:v>
                </c:pt>
                <c:pt idx="29">
                  <c:v>222.81818181818181</c:v>
                </c:pt>
                <c:pt idx="30">
                  <c:v>245.54545454545456</c:v>
                </c:pt>
                <c:pt idx="31">
                  <c:v>235.27272727272728</c:v>
                </c:pt>
                <c:pt idx="32">
                  <c:v>245.54545454545456</c:v>
                </c:pt>
                <c:pt idx="33">
                  <c:v>228</c:v>
                </c:pt>
                <c:pt idx="34">
                  <c:v>235.45454545454547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DD9-45CB-9801-63DA5B893F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02052256"/>
        <c:axId val="99668016"/>
      </c:barChart>
      <c:catAx>
        <c:axId val="5020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hu-HU"/>
          </a:p>
        </c:txPr>
        <c:crossAx val="99668016"/>
        <c:crosses val="autoZero"/>
        <c:auto val="1"/>
        <c:lblAlgn val="ctr"/>
        <c:lblOffset val="100"/>
        <c:noMultiLvlLbl val="0"/>
      </c:catAx>
      <c:valAx>
        <c:axId val="99668016"/>
        <c:scaling>
          <c:orientation val="minMax"/>
          <c:max val="360"/>
        </c:scaling>
        <c:delete val="0"/>
        <c:axPos val="l"/>
        <c:majorGridlines>
          <c:spPr>
            <a:ln w="9525" cap="flat" cmpd="sng" algn="ctr">
              <a:solidFill>
                <a:srgbClr val="002060">
                  <a:alpha val="30000"/>
                </a:srgb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hu-HU"/>
          </a:p>
        </c:txPr>
        <c:crossAx val="502052256"/>
        <c:crosses val="autoZero"/>
        <c:crossBetween val="between"/>
        <c:majorUnit val="20"/>
        <c:min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 Black" panose="020B0A04020102020204" pitchFamily="34" charset="0"/>
                <a:ea typeface="+mn-ea"/>
                <a:cs typeface="+mn-cs"/>
              </a:defRPr>
            </a:pPr>
            <a:r>
              <a:rPr lang="hu-HU" sz="2000">
                <a:latin typeface="Arial Black" panose="020B0A04020102020204" pitchFamily="34" charset="0"/>
              </a:rPr>
              <a:t>Az átlaghőmérséklet alakulása és trendje</a:t>
            </a:r>
            <a:br>
              <a:rPr lang="hu-HU" sz="2000">
                <a:latin typeface="Arial Black" panose="020B0A04020102020204" pitchFamily="34" charset="0"/>
              </a:rPr>
            </a:br>
            <a:r>
              <a:rPr lang="hu-HU" sz="2000">
                <a:latin typeface="Arial Black" panose="020B0A04020102020204" pitchFamily="34" charset="0"/>
              </a:rPr>
              <a:t>1985 és 2019 között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 Black" panose="020B0A04020102020204" pitchFamily="34" charset="0"/>
              <a:ea typeface="+mn-ea"/>
              <a:cs typeface="+mn-cs"/>
            </a:defRPr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7.4844247527676627E-2"/>
          <c:y val="0.14859296830601057"/>
          <c:w val="0.91012518835276535"/>
          <c:h val="0.68350398711509497"/>
        </c:manualLayout>
      </c:layout>
      <c:lineChart>
        <c:grouping val="standard"/>
        <c:varyColors val="0"/>
        <c:ser>
          <c:idx val="0"/>
          <c:order val="0"/>
          <c:tx>
            <c:v>Budapest</c:v>
          </c:tx>
          <c:spPr>
            <a:ln w="28575" cap="flat">
              <a:solidFill>
                <a:schemeClr val="accent4"/>
              </a:solidFill>
              <a:round/>
              <a:headEnd type="none"/>
              <a:tailEnd type="none"/>
            </a:ln>
            <a:effectLst/>
          </c:spPr>
          <c:marker>
            <c:symbol val="square"/>
            <c:size val="5"/>
            <c:spPr>
              <a:solidFill>
                <a:schemeClr val="accent4"/>
              </a:solidFill>
              <a:ln w="9525" cap="rnd">
                <a:solidFill>
                  <a:schemeClr val="accent4">
                    <a:lumMod val="50000"/>
                  </a:schemeClr>
                </a:solidFill>
                <a:tailEnd type="none"/>
              </a:ln>
              <a:effectLst/>
            </c:spPr>
          </c:marker>
          <c:trendline>
            <c:spPr>
              <a:ln w="63500" cap="rnd">
                <a:solidFill>
                  <a:schemeClr val="accent4">
                    <a:lumMod val="75000"/>
                  </a:schemeClr>
                </a:solidFill>
                <a:prstDash val="dash"/>
                <a:miter lim="800000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numRef>
              <c:f>metadatok!$B$2:$AJ$2</c:f>
              <c:numCache>
                <c:formatCode>General</c:formatCode>
                <c:ptCount val="35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</c:numCache>
            </c:numRef>
          </c:cat>
          <c:val>
            <c:numRef>
              <c:f>metadatok!$B$4:$AJ$4</c:f>
              <c:numCache>
                <c:formatCode>General</c:formatCode>
                <c:ptCount val="35"/>
                <c:pt idx="0">
                  <c:v>10.4</c:v>
                </c:pt>
                <c:pt idx="1">
                  <c:v>11.1</c:v>
                </c:pt>
                <c:pt idx="2">
                  <c:v>10.7</c:v>
                </c:pt>
                <c:pt idx="3">
                  <c:v>11.3</c:v>
                </c:pt>
                <c:pt idx="4">
                  <c:v>11.8</c:v>
                </c:pt>
                <c:pt idx="5">
                  <c:v>11.9</c:v>
                </c:pt>
                <c:pt idx="6">
                  <c:v>10.8</c:v>
                </c:pt>
                <c:pt idx="7">
                  <c:v>12.2</c:v>
                </c:pt>
                <c:pt idx="8">
                  <c:v>11.3</c:v>
                </c:pt>
                <c:pt idx="9">
                  <c:v>12.5</c:v>
                </c:pt>
                <c:pt idx="10">
                  <c:v>11.4</c:v>
                </c:pt>
                <c:pt idx="11">
                  <c:v>10.6</c:v>
                </c:pt>
                <c:pt idx="12">
                  <c:v>11.3</c:v>
                </c:pt>
                <c:pt idx="13">
                  <c:v>11.8</c:v>
                </c:pt>
                <c:pt idx="14">
                  <c:v>11.6</c:v>
                </c:pt>
                <c:pt idx="15">
                  <c:v>12.7</c:v>
                </c:pt>
                <c:pt idx="16">
                  <c:v>11.5</c:v>
                </c:pt>
                <c:pt idx="17">
                  <c:v>12.5</c:v>
                </c:pt>
                <c:pt idx="18">
                  <c:v>11.9</c:v>
                </c:pt>
                <c:pt idx="19">
                  <c:v>11.2</c:v>
                </c:pt>
                <c:pt idx="20">
                  <c:v>10.9</c:v>
                </c:pt>
                <c:pt idx="21">
                  <c:v>11.9</c:v>
                </c:pt>
                <c:pt idx="22">
                  <c:v>13.3</c:v>
                </c:pt>
                <c:pt idx="23">
                  <c:v>12.9</c:v>
                </c:pt>
                <c:pt idx="24">
                  <c:v>12.4</c:v>
                </c:pt>
                <c:pt idx="25">
                  <c:v>11.4</c:v>
                </c:pt>
                <c:pt idx="26">
                  <c:v>12.2</c:v>
                </c:pt>
                <c:pt idx="27">
                  <c:v>13</c:v>
                </c:pt>
                <c:pt idx="28">
                  <c:v>12.4</c:v>
                </c:pt>
                <c:pt idx="29">
                  <c:v>13.3</c:v>
                </c:pt>
                <c:pt idx="30">
                  <c:v>13.2</c:v>
                </c:pt>
                <c:pt idx="31">
                  <c:v>12.7</c:v>
                </c:pt>
                <c:pt idx="32">
                  <c:v>12.8</c:v>
                </c:pt>
                <c:pt idx="33">
                  <c:v>13.8</c:v>
                </c:pt>
                <c:pt idx="34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DD0-46ED-8D18-1BE33B05D691}"/>
            </c:ext>
          </c:extLst>
        </c:ser>
        <c:ser>
          <c:idx val="1"/>
          <c:order val="1"/>
          <c:tx>
            <c:v>Kecskemét</c:v>
          </c:tx>
          <c:spPr>
            <a:ln w="28575" cap="sq">
              <a:solidFill>
                <a:srgbClr val="92D050"/>
              </a:solidFill>
              <a:round/>
              <a:tailEnd type="triangle"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trendline>
            <c:spPr>
              <a:ln w="63500" cap="rnd">
                <a:solidFill>
                  <a:schemeClr val="accent6">
                    <a:lumMod val="75000"/>
                  </a:schemeClr>
                </a:solidFill>
                <a:prstDash val="dash"/>
                <a:miter lim="800000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numRef>
              <c:f>metadatok!$B$2:$AJ$2</c:f>
              <c:numCache>
                <c:formatCode>General</c:formatCode>
                <c:ptCount val="35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</c:numCache>
            </c:numRef>
          </c:cat>
          <c:val>
            <c:numRef>
              <c:f>metadatok!$B$7:$AJ$7</c:f>
              <c:numCache>
                <c:formatCode>General</c:formatCode>
                <c:ptCount val="35"/>
                <c:pt idx="0">
                  <c:v>9.4</c:v>
                </c:pt>
                <c:pt idx="1">
                  <c:v>10.199999999999999</c:v>
                </c:pt>
                <c:pt idx="2">
                  <c:v>9.8000000000000007</c:v>
                </c:pt>
                <c:pt idx="3">
                  <c:v>10.3</c:v>
                </c:pt>
                <c:pt idx="4">
                  <c:v>10.8</c:v>
                </c:pt>
                <c:pt idx="5">
                  <c:v>11</c:v>
                </c:pt>
                <c:pt idx="6">
                  <c:v>9.6</c:v>
                </c:pt>
                <c:pt idx="7">
                  <c:v>11.2</c:v>
                </c:pt>
                <c:pt idx="8">
                  <c:v>10.199999999999999</c:v>
                </c:pt>
                <c:pt idx="9">
                  <c:v>11.6</c:v>
                </c:pt>
                <c:pt idx="10">
                  <c:v>10.5</c:v>
                </c:pt>
                <c:pt idx="11">
                  <c:v>9.4</c:v>
                </c:pt>
                <c:pt idx="12">
                  <c:v>9.9</c:v>
                </c:pt>
                <c:pt idx="13">
                  <c:v>10.5</c:v>
                </c:pt>
                <c:pt idx="14">
                  <c:v>10.7</c:v>
                </c:pt>
                <c:pt idx="15">
                  <c:v>11.9</c:v>
                </c:pt>
                <c:pt idx="16">
                  <c:v>10.7</c:v>
                </c:pt>
                <c:pt idx="17">
                  <c:v>11.7</c:v>
                </c:pt>
                <c:pt idx="18">
                  <c:v>10.6</c:v>
                </c:pt>
                <c:pt idx="19">
                  <c:v>10.7</c:v>
                </c:pt>
                <c:pt idx="20">
                  <c:v>10.5</c:v>
                </c:pt>
                <c:pt idx="21">
                  <c:v>11.1</c:v>
                </c:pt>
                <c:pt idx="22">
                  <c:v>12.3</c:v>
                </c:pt>
                <c:pt idx="23">
                  <c:v>11.7</c:v>
                </c:pt>
                <c:pt idx="24">
                  <c:v>12</c:v>
                </c:pt>
                <c:pt idx="25">
                  <c:v>10.5</c:v>
                </c:pt>
                <c:pt idx="26">
                  <c:v>11.4</c:v>
                </c:pt>
                <c:pt idx="27">
                  <c:v>11.7</c:v>
                </c:pt>
                <c:pt idx="28">
                  <c:v>11.5</c:v>
                </c:pt>
                <c:pt idx="29">
                  <c:v>12.2</c:v>
                </c:pt>
                <c:pt idx="30">
                  <c:v>11.9</c:v>
                </c:pt>
                <c:pt idx="31">
                  <c:v>11.3</c:v>
                </c:pt>
                <c:pt idx="32">
                  <c:v>11.2</c:v>
                </c:pt>
                <c:pt idx="33">
                  <c:v>12.3</c:v>
                </c:pt>
                <c:pt idx="34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DD0-46ED-8D18-1BE33B05D691}"/>
            </c:ext>
          </c:extLst>
        </c:ser>
        <c:ser>
          <c:idx val="2"/>
          <c:order val="2"/>
          <c:tx>
            <c:v>Kékestető</c:v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6350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trendline>
            <c:spPr>
              <a:ln w="63500" cap="rnd">
                <a:solidFill>
                  <a:schemeClr val="accent5">
                    <a:lumMod val="50000"/>
                  </a:schemeClr>
                </a:solidFill>
                <a:prstDash val="dash"/>
                <a:miter lim="800000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numRef>
              <c:f>metadatok!$B$2:$AJ$2</c:f>
              <c:numCache>
                <c:formatCode>General</c:formatCode>
                <c:ptCount val="35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</c:numCache>
            </c:numRef>
          </c:cat>
          <c:val>
            <c:numRef>
              <c:f>metadatok!$B$8:$AJ$8</c:f>
              <c:numCache>
                <c:formatCode>General</c:formatCode>
                <c:ptCount val="35"/>
                <c:pt idx="0">
                  <c:v>4.7</c:v>
                </c:pt>
                <c:pt idx="1">
                  <c:v>5.7</c:v>
                </c:pt>
                <c:pt idx="2">
                  <c:v>5</c:v>
                </c:pt>
                <c:pt idx="3">
                  <c:v>5.3</c:v>
                </c:pt>
                <c:pt idx="4">
                  <c:v>6.2</c:v>
                </c:pt>
                <c:pt idx="5">
                  <c:v>6.3</c:v>
                </c:pt>
                <c:pt idx="6">
                  <c:v>4.9000000000000004</c:v>
                </c:pt>
                <c:pt idx="7">
                  <c:v>6.3</c:v>
                </c:pt>
                <c:pt idx="8">
                  <c:v>5.7</c:v>
                </c:pt>
                <c:pt idx="9">
                  <c:v>6.8</c:v>
                </c:pt>
                <c:pt idx="10">
                  <c:v>5.5</c:v>
                </c:pt>
                <c:pt idx="11">
                  <c:v>4.7</c:v>
                </c:pt>
                <c:pt idx="12">
                  <c:v>5.3</c:v>
                </c:pt>
                <c:pt idx="13">
                  <c:v>5.7</c:v>
                </c:pt>
                <c:pt idx="14">
                  <c:v>6.1</c:v>
                </c:pt>
                <c:pt idx="15">
                  <c:v>7.3</c:v>
                </c:pt>
                <c:pt idx="16">
                  <c:v>5.6</c:v>
                </c:pt>
                <c:pt idx="17">
                  <c:v>6.9</c:v>
                </c:pt>
                <c:pt idx="18">
                  <c:v>6.2</c:v>
                </c:pt>
                <c:pt idx="19">
                  <c:v>5.6</c:v>
                </c:pt>
                <c:pt idx="20">
                  <c:v>5.5</c:v>
                </c:pt>
                <c:pt idx="21">
                  <c:v>6.2</c:v>
                </c:pt>
                <c:pt idx="22">
                  <c:v>7.1</c:v>
                </c:pt>
                <c:pt idx="23">
                  <c:v>6.7</c:v>
                </c:pt>
                <c:pt idx="24">
                  <c:v>6.7</c:v>
                </c:pt>
                <c:pt idx="25">
                  <c:v>5.5</c:v>
                </c:pt>
                <c:pt idx="26">
                  <c:v>6.7</c:v>
                </c:pt>
                <c:pt idx="27">
                  <c:v>6.7</c:v>
                </c:pt>
                <c:pt idx="28">
                  <c:v>6.4</c:v>
                </c:pt>
                <c:pt idx="29">
                  <c:v>7.4</c:v>
                </c:pt>
                <c:pt idx="30">
                  <c:v>7.4</c:v>
                </c:pt>
                <c:pt idx="31">
                  <c:v>6.7</c:v>
                </c:pt>
                <c:pt idx="32">
                  <c:v>6.7</c:v>
                </c:pt>
                <c:pt idx="33">
                  <c:v>7.5</c:v>
                </c:pt>
                <c:pt idx="34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D0-46ED-8D18-1BE33B05D6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108592"/>
        <c:axId val="634832944"/>
      </c:lineChart>
      <c:catAx>
        <c:axId val="57910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34832944"/>
        <c:crosses val="autoZero"/>
        <c:auto val="1"/>
        <c:lblAlgn val="ctr"/>
        <c:lblOffset val="100"/>
        <c:noMultiLvlLbl val="0"/>
      </c:catAx>
      <c:valAx>
        <c:axId val="634832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/>
                  <a:t>Átlaghőmérséklet (°C)</a:t>
                </a:r>
              </a:p>
            </c:rich>
          </c:tx>
          <c:layout>
            <c:manualLayout>
              <c:xMode val="edge"/>
              <c:yMode val="edge"/>
              <c:x val="1.0100926418556561E-2"/>
              <c:y val="0.391065129435790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5791085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</c:legendEntry>
      <c:legendEntry>
        <c:idx val="5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</c:legendEntry>
      <c:layout>
        <c:manualLayout>
          <c:xMode val="edge"/>
          <c:yMode val="edge"/>
          <c:x val="0.17583618944535928"/>
          <c:y val="0.91456245421495608"/>
          <c:w val="0.59913657639900175"/>
          <c:h val="6.87158726038920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u-HU" sz="20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 Black" panose="020B0A04020102020204" pitchFamily="34" charset="0"/>
                <a:ea typeface="+mn-ea"/>
                <a:cs typeface="+mn-cs"/>
              </a:rPr>
              <a:t>A Fagyos és hőségnapok számának alakulása és trendje Magyarországon 1985-2019 között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4.568172538395452E-2"/>
          <c:y val="0.16118656071226428"/>
          <c:w val="0.9392877104964874"/>
          <c:h val="0.67858096853050232"/>
        </c:manualLayout>
      </c:layout>
      <c:lineChart>
        <c:grouping val="standard"/>
        <c:varyColors val="0"/>
        <c:ser>
          <c:idx val="0"/>
          <c:order val="0"/>
          <c:tx>
            <c:v>Fagyos napok [Nap]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63500" cap="rnd">
                <a:solidFill>
                  <a:schemeClr val="accent5">
                    <a:lumMod val="75000"/>
                  </a:schemeClr>
                </a:solidFill>
                <a:prstDash val="dash"/>
                <a:miter lim="800000"/>
                <a:tailEnd type="triangle"/>
              </a:ln>
              <a:effectLst/>
            </c:spPr>
            <c:trendlineType val="linear"/>
            <c:dispRSqr val="0"/>
            <c:dispEq val="0"/>
          </c:trendline>
          <c:cat>
            <c:numRef>
              <c:f>metadatok!$B$2:$AJ$2</c:f>
              <c:numCache>
                <c:formatCode>General</c:formatCode>
                <c:ptCount val="35"/>
                <c:pt idx="0">
                  <c:v>1985</c:v>
                </c:pt>
                <c:pt idx="1">
                  <c:v>1986</c:v>
                </c:pt>
                <c:pt idx="2">
                  <c:v>1987</c:v>
                </c:pt>
                <c:pt idx="3">
                  <c:v>1988</c:v>
                </c:pt>
                <c:pt idx="4">
                  <c:v>1989</c:v>
                </c:pt>
                <c:pt idx="5">
                  <c:v>1990</c:v>
                </c:pt>
                <c:pt idx="6">
                  <c:v>1991</c:v>
                </c:pt>
                <c:pt idx="7">
                  <c:v>1992</c:v>
                </c:pt>
                <c:pt idx="8">
                  <c:v>1993</c:v>
                </c:pt>
                <c:pt idx="9">
                  <c:v>1994</c:v>
                </c:pt>
                <c:pt idx="10">
                  <c:v>1995</c:v>
                </c:pt>
                <c:pt idx="11">
                  <c:v>1996</c:v>
                </c:pt>
                <c:pt idx="12">
                  <c:v>1997</c:v>
                </c:pt>
                <c:pt idx="13">
                  <c:v>1998</c:v>
                </c:pt>
                <c:pt idx="14">
                  <c:v>1999</c:v>
                </c:pt>
                <c:pt idx="15">
                  <c:v>2000</c:v>
                </c:pt>
                <c:pt idx="16">
                  <c:v>2001</c:v>
                </c:pt>
                <c:pt idx="17">
                  <c:v>2002</c:v>
                </c:pt>
                <c:pt idx="18">
                  <c:v>2003</c:v>
                </c:pt>
                <c:pt idx="19">
                  <c:v>2004</c:v>
                </c:pt>
                <c:pt idx="20">
                  <c:v>2005</c:v>
                </c:pt>
                <c:pt idx="21">
                  <c:v>2006</c:v>
                </c:pt>
                <c:pt idx="22">
                  <c:v>2007</c:v>
                </c:pt>
                <c:pt idx="23">
                  <c:v>2008</c:v>
                </c:pt>
                <c:pt idx="24">
                  <c:v>2009</c:v>
                </c:pt>
                <c:pt idx="25">
                  <c:v>2010</c:v>
                </c:pt>
                <c:pt idx="26">
                  <c:v>2011</c:v>
                </c:pt>
                <c:pt idx="27">
                  <c:v>2012</c:v>
                </c:pt>
                <c:pt idx="28">
                  <c:v>2013</c:v>
                </c:pt>
                <c:pt idx="29">
                  <c:v>2014</c:v>
                </c:pt>
                <c:pt idx="30">
                  <c:v>2015</c:v>
                </c:pt>
                <c:pt idx="31">
                  <c:v>2016</c:v>
                </c:pt>
                <c:pt idx="32">
                  <c:v>2017</c:v>
                </c:pt>
                <c:pt idx="33">
                  <c:v>2018</c:v>
                </c:pt>
                <c:pt idx="34">
                  <c:v>2019</c:v>
                </c:pt>
              </c:numCache>
            </c:numRef>
          </c:cat>
          <c:val>
            <c:numRef>
              <c:f>metadatok!$B$42:$AJ$42</c:f>
              <c:numCache>
                <c:formatCode>General</c:formatCode>
                <c:ptCount val="35"/>
                <c:pt idx="0">
                  <c:v>70</c:v>
                </c:pt>
                <c:pt idx="1">
                  <c:v>77</c:v>
                </c:pt>
                <c:pt idx="2">
                  <c:v>73</c:v>
                </c:pt>
                <c:pt idx="3">
                  <c:v>47</c:v>
                </c:pt>
                <c:pt idx="4">
                  <c:v>60</c:v>
                </c:pt>
                <c:pt idx="5">
                  <c:v>39</c:v>
                </c:pt>
                <c:pt idx="6">
                  <c:v>71</c:v>
                </c:pt>
                <c:pt idx="7">
                  <c:v>44</c:v>
                </c:pt>
                <c:pt idx="8">
                  <c:v>79</c:v>
                </c:pt>
                <c:pt idx="9">
                  <c:v>30</c:v>
                </c:pt>
                <c:pt idx="10">
                  <c:v>63</c:v>
                </c:pt>
                <c:pt idx="11">
                  <c:v>86</c:v>
                </c:pt>
                <c:pt idx="12">
                  <c:v>69</c:v>
                </c:pt>
                <c:pt idx="13">
                  <c:v>60</c:v>
                </c:pt>
                <c:pt idx="14">
                  <c:v>59</c:v>
                </c:pt>
                <c:pt idx="15">
                  <c:v>44</c:v>
                </c:pt>
                <c:pt idx="16">
                  <c:v>67</c:v>
                </c:pt>
                <c:pt idx="17">
                  <c:v>47</c:v>
                </c:pt>
                <c:pt idx="18">
                  <c:v>89</c:v>
                </c:pt>
                <c:pt idx="19">
                  <c:v>69</c:v>
                </c:pt>
                <c:pt idx="20">
                  <c:v>76</c:v>
                </c:pt>
                <c:pt idx="21">
                  <c:v>71</c:v>
                </c:pt>
                <c:pt idx="22">
                  <c:v>28</c:v>
                </c:pt>
                <c:pt idx="23">
                  <c:v>35</c:v>
                </c:pt>
                <c:pt idx="24">
                  <c:v>47</c:v>
                </c:pt>
                <c:pt idx="25">
                  <c:v>79</c:v>
                </c:pt>
                <c:pt idx="26">
                  <c:v>67</c:v>
                </c:pt>
                <c:pt idx="27">
                  <c:v>63</c:v>
                </c:pt>
                <c:pt idx="28">
                  <c:v>57</c:v>
                </c:pt>
                <c:pt idx="29">
                  <c:v>22</c:v>
                </c:pt>
                <c:pt idx="30">
                  <c:v>35</c:v>
                </c:pt>
                <c:pt idx="31">
                  <c:v>41</c:v>
                </c:pt>
                <c:pt idx="32">
                  <c:v>54</c:v>
                </c:pt>
                <c:pt idx="33">
                  <c:v>51</c:v>
                </c:pt>
                <c:pt idx="34">
                  <c:v>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46-434C-BA17-6E2633BDFD7E}"/>
            </c:ext>
          </c:extLst>
        </c:ser>
        <c:ser>
          <c:idx val="1"/>
          <c:order val="1"/>
          <c:tx>
            <c:v>Hőségnapok [Nap]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63500" cap="rnd">
                <a:solidFill>
                  <a:schemeClr val="accent2">
                    <a:lumMod val="75000"/>
                  </a:schemeClr>
                </a:solidFill>
                <a:prstDash val="dash"/>
                <a:miter lim="800000"/>
                <a:headEnd type="none"/>
                <a:tailEnd type="triangle"/>
              </a:ln>
              <a:effectLst/>
            </c:spPr>
            <c:trendlineType val="linear"/>
            <c:dispRSqr val="0"/>
            <c:dispEq val="0"/>
          </c:trendline>
          <c:val>
            <c:numRef>
              <c:f>metadatok!$B$43:$AJ$43</c:f>
              <c:numCache>
                <c:formatCode>General</c:formatCode>
                <c:ptCount val="35"/>
                <c:pt idx="0">
                  <c:v>23</c:v>
                </c:pt>
                <c:pt idx="1">
                  <c:v>27</c:v>
                </c:pt>
                <c:pt idx="2">
                  <c:v>23</c:v>
                </c:pt>
                <c:pt idx="3">
                  <c:v>27</c:v>
                </c:pt>
                <c:pt idx="4">
                  <c:v>11</c:v>
                </c:pt>
                <c:pt idx="5">
                  <c:v>28</c:v>
                </c:pt>
                <c:pt idx="6">
                  <c:v>21</c:v>
                </c:pt>
                <c:pt idx="7">
                  <c:v>44</c:v>
                </c:pt>
                <c:pt idx="8">
                  <c:v>31</c:v>
                </c:pt>
                <c:pt idx="9">
                  <c:v>44</c:v>
                </c:pt>
                <c:pt idx="10">
                  <c:v>31</c:v>
                </c:pt>
                <c:pt idx="11">
                  <c:v>18</c:v>
                </c:pt>
                <c:pt idx="12">
                  <c:v>12</c:v>
                </c:pt>
                <c:pt idx="13">
                  <c:v>34</c:v>
                </c:pt>
                <c:pt idx="14">
                  <c:v>13</c:v>
                </c:pt>
                <c:pt idx="15">
                  <c:v>35</c:v>
                </c:pt>
                <c:pt idx="16">
                  <c:v>29</c:v>
                </c:pt>
                <c:pt idx="17">
                  <c:v>32</c:v>
                </c:pt>
                <c:pt idx="18">
                  <c:v>59</c:v>
                </c:pt>
                <c:pt idx="19">
                  <c:v>17</c:v>
                </c:pt>
                <c:pt idx="20">
                  <c:v>14</c:v>
                </c:pt>
                <c:pt idx="21">
                  <c:v>39</c:v>
                </c:pt>
                <c:pt idx="22">
                  <c:v>51</c:v>
                </c:pt>
                <c:pt idx="23">
                  <c:v>41</c:v>
                </c:pt>
                <c:pt idx="24">
                  <c:v>40</c:v>
                </c:pt>
                <c:pt idx="25">
                  <c:v>31</c:v>
                </c:pt>
                <c:pt idx="26">
                  <c:v>38</c:v>
                </c:pt>
                <c:pt idx="27">
                  <c:v>56</c:v>
                </c:pt>
                <c:pt idx="28">
                  <c:v>42</c:v>
                </c:pt>
                <c:pt idx="29">
                  <c:v>25</c:v>
                </c:pt>
                <c:pt idx="30">
                  <c:v>53</c:v>
                </c:pt>
                <c:pt idx="31">
                  <c:v>38</c:v>
                </c:pt>
                <c:pt idx="32">
                  <c:v>52</c:v>
                </c:pt>
                <c:pt idx="33">
                  <c:v>60</c:v>
                </c:pt>
                <c:pt idx="34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46-434C-BA17-6E2633BDFD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7568096"/>
        <c:axId val="2097568576"/>
      </c:lineChart>
      <c:catAx>
        <c:axId val="209756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2097568576"/>
        <c:crosses val="autoZero"/>
        <c:auto val="1"/>
        <c:lblAlgn val="ctr"/>
        <c:lblOffset val="100"/>
        <c:noMultiLvlLbl val="0"/>
      </c:catAx>
      <c:valAx>
        <c:axId val="2097568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2097568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026643477063328"/>
          <c:y val="0.92083308165788802"/>
          <c:w val="0.46219985270692715"/>
          <c:h val="6.66256634562480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B742A38-254B-43C1-9D46-222364E6B491}">
  <sheetPr/>
  <sheetViews>
    <sheetView workbookViewId="0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02CDE2-4BE6-4157-94B5-043F8F4774A3}">
  <sheetPr/>
  <sheetViews>
    <sheetView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EAC450-5D26-4AAA-8B4E-145E67EDE6CD}">
  <sheetPr/>
  <sheetViews>
    <sheetView tabSelected="1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8A851CD-A89A-6E1C-6E14-931AAEA3676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B75B704-CB06-FAC0-0AC2-91F0FC971C6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4395" cy="6075947"/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512DB7D-54BB-FEB0-4E69-205D4D351C0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76"/>
  <sheetViews>
    <sheetView workbookViewId="0">
      <selection activeCell="A69" sqref="A69"/>
    </sheetView>
  </sheetViews>
  <sheetFormatPr defaultRowHeight="14.25" x14ac:dyDescent="0.2"/>
  <cols>
    <col min="1" max="1" width="19.7109375" style="1" bestFit="1" customWidth="1"/>
    <col min="2" max="36" width="7.42578125" style="1" customWidth="1"/>
    <col min="37" max="37" width="15.5703125" style="1" customWidth="1"/>
    <col min="38" max="41" width="9.140625" style="1"/>
    <col min="42" max="42" width="10" style="1" bestFit="1" customWidth="1"/>
    <col min="43" max="43" width="11" style="1" bestFit="1" customWidth="1"/>
    <col min="44" max="16384" width="9.140625" style="1"/>
  </cols>
  <sheetData>
    <row r="1" spans="1:37" ht="20.25" x14ac:dyDescent="0.3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7" s="2" customFormat="1" ht="28.5" customHeight="1" x14ac:dyDescent="0.25">
      <c r="A2" s="3" t="s">
        <v>1</v>
      </c>
      <c r="B2" s="4">
        <v>1985</v>
      </c>
      <c r="C2" s="4">
        <v>1986</v>
      </c>
      <c r="D2" s="4">
        <v>1987</v>
      </c>
      <c r="E2" s="4">
        <v>1988</v>
      </c>
      <c r="F2" s="4">
        <v>1989</v>
      </c>
      <c r="G2" s="4">
        <v>1990</v>
      </c>
      <c r="H2" s="4">
        <v>1991</v>
      </c>
      <c r="I2" s="4">
        <v>1992</v>
      </c>
      <c r="J2" s="4">
        <v>1993</v>
      </c>
      <c r="K2" s="4">
        <v>1994</v>
      </c>
      <c r="L2" s="4">
        <v>1995</v>
      </c>
      <c r="M2" s="4">
        <v>1996</v>
      </c>
      <c r="N2" s="4">
        <v>1997</v>
      </c>
      <c r="O2" s="4">
        <v>1998</v>
      </c>
      <c r="P2" s="4">
        <v>1999</v>
      </c>
      <c r="Q2" s="4">
        <v>2000</v>
      </c>
      <c r="R2" s="4">
        <v>2001</v>
      </c>
      <c r="S2" s="4">
        <v>2002</v>
      </c>
      <c r="T2" s="4">
        <v>2003</v>
      </c>
      <c r="U2" s="4">
        <v>2004</v>
      </c>
      <c r="V2" s="4">
        <v>2005</v>
      </c>
      <c r="W2" s="4">
        <v>2006</v>
      </c>
      <c r="X2" s="4">
        <v>2007</v>
      </c>
      <c r="Y2" s="4">
        <v>2008</v>
      </c>
      <c r="Z2" s="4">
        <v>2009</v>
      </c>
      <c r="AA2" s="4">
        <v>2010</v>
      </c>
      <c r="AB2" s="4">
        <v>2011</v>
      </c>
      <c r="AC2" s="4">
        <v>2012</v>
      </c>
      <c r="AD2" s="4">
        <v>2013</v>
      </c>
      <c r="AE2" s="4">
        <v>2014</v>
      </c>
      <c r="AF2" s="4">
        <v>2015</v>
      </c>
      <c r="AG2" s="4">
        <v>2016</v>
      </c>
      <c r="AH2" s="4">
        <v>2017</v>
      </c>
      <c r="AI2" s="4">
        <v>2018</v>
      </c>
      <c r="AJ2" s="4">
        <v>2019</v>
      </c>
      <c r="AK2" s="14" t="s">
        <v>2</v>
      </c>
    </row>
    <row r="3" spans="1:37" ht="15" x14ac:dyDescent="0.25">
      <c r="A3" s="5" t="s">
        <v>3</v>
      </c>
      <c r="B3" s="16" t="s">
        <v>4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8"/>
    </row>
    <row r="4" spans="1:37" x14ac:dyDescent="0.2">
      <c r="A4" s="5" t="s">
        <v>5</v>
      </c>
      <c r="B4" s="5">
        <v>10.4</v>
      </c>
      <c r="C4" s="5">
        <v>11.1</v>
      </c>
      <c r="D4" s="5">
        <v>10.7</v>
      </c>
      <c r="E4" s="5">
        <v>11.3</v>
      </c>
      <c r="F4" s="5">
        <v>11.8</v>
      </c>
      <c r="G4" s="5">
        <v>11.9</v>
      </c>
      <c r="H4" s="5">
        <v>10.8</v>
      </c>
      <c r="I4" s="5">
        <v>12.2</v>
      </c>
      <c r="J4" s="5">
        <v>11.3</v>
      </c>
      <c r="K4" s="5">
        <v>12.5</v>
      </c>
      <c r="L4" s="5">
        <v>11.4</v>
      </c>
      <c r="M4" s="5">
        <v>10.6</v>
      </c>
      <c r="N4" s="5">
        <v>11.3</v>
      </c>
      <c r="O4" s="5">
        <v>11.8</v>
      </c>
      <c r="P4" s="5">
        <v>11.6</v>
      </c>
      <c r="Q4" s="5">
        <v>12.7</v>
      </c>
      <c r="R4" s="5">
        <v>11.5</v>
      </c>
      <c r="S4" s="5">
        <v>12.5</v>
      </c>
      <c r="T4" s="5">
        <v>11.9</v>
      </c>
      <c r="U4" s="5">
        <v>11.2</v>
      </c>
      <c r="V4" s="5">
        <v>10.9</v>
      </c>
      <c r="W4" s="5">
        <v>11.9</v>
      </c>
      <c r="X4" s="5">
        <v>13.3</v>
      </c>
      <c r="Y4" s="5">
        <v>12.9</v>
      </c>
      <c r="Z4" s="5">
        <v>12.4</v>
      </c>
      <c r="AA4" s="5">
        <v>11.4</v>
      </c>
      <c r="AB4" s="5">
        <v>12.2</v>
      </c>
      <c r="AC4" s="5">
        <v>13</v>
      </c>
      <c r="AD4" s="5">
        <v>12.4</v>
      </c>
      <c r="AE4" s="5">
        <v>13.3</v>
      </c>
      <c r="AF4" s="5">
        <v>13.2</v>
      </c>
      <c r="AG4" s="5">
        <v>12.7</v>
      </c>
      <c r="AH4" s="5">
        <v>12.8</v>
      </c>
      <c r="AI4" s="5">
        <v>13.8</v>
      </c>
      <c r="AJ4" s="5">
        <v>14</v>
      </c>
      <c r="AK4" s="13">
        <f>MAX(B4:AJ4)</f>
        <v>14</v>
      </c>
    </row>
    <row r="5" spans="1:37" x14ac:dyDescent="0.2">
      <c r="A5" s="5" t="s">
        <v>6</v>
      </c>
      <c r="B5" s="5">
        <v>8.6999999999999993</v>
      </c>
      <c r="C5" s="5">
        <v>10</v>
      </c>
      <c r="D5" s="5">
        <v>9.4</v>
      </c>
      <c r="E5" s="5">
        <v>9.9</v>
      </c>
      <c r="F5" s="5">
        <v>10.4</v>
      </c>
      <c r="G5" s="5">
        <v>10.6</v>
      </c>
      <c r="H5" s="5">
        <v>9.5</v>
      </c>
      <c r="I5" s="5">
        <v>10.6</v>
      </c>
      <c r="J5" s="5">
        <v>9.8000000000000007</v>
      </c>
      <c r="K5" s="5">
        <v>11.3</v>
      </c>
      <c r="L5" s="5">
        <v>10.5</v>
      </c>
      <c r="M5" s="5">
        <v>10.1</v>
      </c>
      <c r="N5" s="5">
        <v>10.3</v>
      </c>
      <c r="O5" s="5">
        <v>10.199999999999999</v>
      </c>
      <c r="P5" s="5">
        <v>10.6</v>
      </c>
      <c r="Q5" s="5">
        <v>11.5</v>
      </c>
      <c r="R5" s="5">
        <v>10.3</v>
      </c>
      <c r="S5" s="5">
        <v>11.2</v>
      </c>
      <c r="T5" s="5">
        <v>10.1</v>
      </c>
      <c r="U5" s="5">
        <v>10.199999999999999</v>
      </c>
      <c r="V5" s="5">
        <v>9.8000000000000007</v>
      </c>
      <c r="W5" s="5">
        <v>10.5</v>
      </c>
      <c r="X5" s="5">
        <v>11.9</v>
      </c>
      <c r="Y5" s="5">
        <v>11.6</v>
      </c>
      <c r="Z5" s="5">
        <v>11.6</v>
      </c>
      <c r="AA5" s="5">
        <v>10.5</v>
      </c>
      <c r="AB5" s="5">
        <v>10.7</v>
      </c>
      <c r="AC5" s="5">
        <v>11.3</v>
      </c>
      <c r="AD5" s="5">
        <v>11.3</v>
      </c>
      <c r="AE5" s="5">
        <v>12.2</v>
      </c>
      <c r="AF5" s="5">
        <v>11.9</v>
      </c>
      <c r="AG5" s="5">
        <v>11.1</v>
      </c>
      <c r="AH5" s="5">
        <v>11.1</v>
      </c>
      <c r="AI5" s="5">
        <v>12.3</v>
      </c>
      <c r="AJ5" s="5">
        <v>12.4</v>
      </c>
      <c r="AK5" s="13">
        <f t="shared" ref="AK5:AK27" si="0">MAX(B5:AJ5)</f>
        <v>12.4</v>
      </c>
    </row>
    <row r="6" spans="1:37" x14ac:dyDescent="0.2">
      <c r="A6" s="5" t="s">
        <v>7</v>
      </c>
      <c r="B6" s="5">
        <v>9.1999999999999993</v>
      </c>
      <c r="C6" s="5">
        <v>9.6999999999999993</v>
      </c>
      <c r="D6" s="5">
        <v>9.5</v>
      </c>
      <c r="E6" s="5">
        <v>10.4</v>
      </c>
      <c r="F6" s="5">
        <v>10.8</v>
      </c>
      <c r="G6" s="5">
        <v>11</v>
      </c>
      <c r="H6" s="5">
        <v>9.8000000000000007</v>
      </c>
      <c r="I6" s="5">
        <v>11.3</v>
      </c>
      <c r="J6" s="5">
        <v>10.3</v>
      </c>
      <c r="K6" s="5">
        <v>11.6</v>
      </c>
      <c r="L6" s="5">
        <v>10.3</v>
      </c>
      <c r="M6" s="5">
        <v>9.1</v>
      </c>
      <c r="N6" s="5">
        <v>9.9</v>
      </c>
      <c r="O6" s="5">
        <v>10.8</v>
      </c>
      <c r="P6" s="5">
        <v>10.7</v>
      </c>
      <c r="Q6" s="5">
        <v>11.8</v>
      </c>
      <c r="R6" s="5">
        <v>10.7</v>
      </c>
      <c r="S6" s="5">
        <v>11.6</v>
      </c>
      <c r="T6" s="5">
        <v>11</v>
      </c>
      <c r="U6" s="5">
        <v>10.5</v>
      </c>
      <c r="V6" s="5">
        <v>10.1</v>
      </c>
      <c r="W6" s="5">
        <v>10.9</v>
      </c>
      <c r="X6" s="5">
        <v>11.8</v>
      </c>
      <c r="Y6" s="5">
        <v>11.6</v>
      </c>
      <c r="Z6" s="5">
        <v>11.3</v>
      </c>
      <c r="AA6" s="5">
        <v>10.199999999999999</v>
      </c>
      <c r="AB6" s="5">
        <v>10.9</v>
      </c>
      <c r="AC6" s="5">
        <v>11.5</v>
      </c>
      <c r="AD6" s="5">
        <v>11.1</v>
      </c>
      <c r="AE6" s="5">
        <v>11.9</v>
      </c>
      <c r="AF6" s="5">
        <v>11.9</v>
      </c>
      <c r="AG6" s="5">
        <v>11.4</v>
      </c>
      <c r="AH6" s="5">
        <v>11.5</v>
      </c>
      <c r="AI6" s="5">
        <v>12.4</v>
      </c>
      <c r="AJ6" s="5">
        <v>12.5</v>
      </c>
      <c r="AK6" s="13">
        <f t="shared" si="0"/>
        <v>12.5</v>
      </c>
    </row>
    <row r="7" spans="1:37" x14ac:dyDescent="0.2">
      <c r="A7" s="5" t="s">
        <v>8</v>
      </c>
      <c r="B7" s="5">
        <v>9.4</v>
      </c>
      <c r="C7" s="5">
        <v>10.199999999999999</v>
      </c>
      <c r="D7" s="5">
        <v>9.8000000000000007</v>
      </c>
      <c r="E7" s="5">
        <v>10.3</v>
      </c>
      <c r="F7" s="5">
        <v>10.8</v>
      </c>
      <c r="G7" s="5">
        <v>11</v>
      </c>
      <c r="H7" s="5">
        <v>9.6</v>
      </c>
      <c r="I7" s="5">
        <v>11.2</v>
      </c>
      <c r="J7" s="5">
        <v>10.199999999999999</v>
      </c>
      <c r="K7" s="5">
        <v>11.6</v>
      </c>
      <c r="L7" s="5">
        <v>10.5</v>
      </c>
      <c r="M7" s="5">
        <v>9.4</v>
      </c>
      <c r="N7" s="5">
        <v>9.9</v>
      </c>
      <c r="O7" s="5">
        <v>10.5</v>
      </c>
      <c r="P7" s="5">
        <v>10.7</v>
      </c>
      <c r="Q7" s="5">
        <v>11.9</v>
      </c>
      <c r="R7" s="5">
        <v>10.7</v>
      </c>
      <c r="S7" s="5">
        <v>11.7</v>
      </c>
      <c r="T7" s="5">
        <v>10.6</v>
      </c>
      <c r="U7" s="5">
        <v>10.7</v>
      </c>
      <c r="V7" s="5">
        <v>10.5</v>
      </c>
      <c r="W7" s="5">
        <v>11.1</v>
      </c>
      <c r="X7" s="5">
        <v>12.3</v>
      </c>
      <c r="Y7" s="5">
        <v>11.7</v>
      </c>
      <c r="Z7" s="5">
        <v>12</v>
      </c>
      <c r="AA7" s="5">
        <v>10.5</v>
      </c>
      <c r="AB7" s="5">
        <v>11.4</v>
      </c>
      <c r="AC7" s="5">
        <v>11.7</v>
      </c>
      <c r="AD7" s="5">
        <v>11.5</v>
      </c>
      <c r="AE7" s="5">
        <v>12.2</v>
      </c>
      <c r="AF7" s="5">
        <v>11.9</v>
      </c>
      <c r="AG7" s="5">
        <v>11.3</v>
      </c>
      <c r="AH7" s="5">
        <v>11.2</v>
      </c>
      <c r="AI7" s="5">
        <v>12.3</v>
      </c>
      <c r="AJ7" s="5">
        <v>12.5</v>
      </c>
      <c r="AK7" s="13">
        <f t="shared" si="0"/>
        <v>12.5</v>
      </c>
    </row>
    <row r="8" spans="1:37" x14ac:dyDescent="0.2">
      <c r="A8" s="5" t="s">
        <v>9</v>
      </c>
      <c r="B8" s="5">
        <v>4.7</v>
      </c>
      <c r="C8" s="5">
        <v>5.7</v>
      </c>
      <c r="D8" s="5">
        <v>5</v>
      </c>
      <c r="E8" s="5">
        <v>5.3</v>
      </c>
      <c r="F8" s="5">
        <v>6.2</v>
      </c>
      <c r="G8" s="5">
        <v>6.3</v>
      </c>
      <c r="H8" s="5">
        <v>4.9000000000000004</v>
      </c>
      <c r="I8" s="5">
        <v>6.3</v>
      </c>
      <c r="J8" s="5">
        <v>5.7</v>
      </c>
      <c r="K8" s="5">
        <v>6.8</v>
      </c>
      <c r="L8" s="5">
        <v>5.5</v>
      </c>
      <c r="M8" s="5">
        <v>4.7</v>
      </c>
      <c r="N8" s="5">
        <v>5.3</v>
      </c>
      <c r="O8" s="5">
        <v>5.7</v>
      </c>
      <c r="P8" s="5">
        <v>6.1</v>
      </c>
      <c r="Q8" s="5">
        <v>7.3</v>
      </c>
      <c r="R8" s="5">
        <v>5.6</v>
      </c>
      <c r="S8" s="5">
        <v>6.9</v>
      </c>
      <c r="T8" s="5">
        <v>6.2</v>
      </c>
      <c r="U8" s="5">
        <v>5.6</v>
      </c>
      <c r="V8" s="5">
        <v>5.5</v>
      </c>
      <c r="W8" s="5">
        <v>6.2</v>
      </c>
      <c r="X8" s="5">
        <v>7.1</v>
      </c>
      <c r="Y8" s="5">
        <v>6.7</v>
      </c>
      <c r="Z8" s="5">
        <v>6.7</v>
      </c>
      <c r="AA8" s="5">
        <v>5.5</v>
      </c>
      <c r="AB8" s="5">
        <v>6.7</v>
      </c>
      <c r="AC8" s="5">
        <v>6.7</v>
      </c>
      <c r="AD8" s="5">
        <v>6.4</v>
      </c>
      <c r="AE8" s="5">
        <v>7.4</v>
      </c>
      <c r="AF8" s="5">
        <v>7.4</v>
      </c>
      <c r="AG8" s="5">
        <v>6.7</v>
      </c>
      <c r="AH8" s="5">
        <v>6.7</v>
      </c>
      <c r="AI8" s="5">
        <v>7.5</v>
      </c>
      <c r="AJ8" s="5">
        <v>7.6</v>
      </c>
      <c r="AK8" s="13">
        <f t="shared" si="0"/>
        <v>7.6</v>
      </c>
    </row>
    <row r="9" spans="1:37" x14ac:dyDescent="0.2">
      <c r="A9" s="5" t="s">
        <v>10</v>
      </c>
      <c r="B9" s="5">
        <v>8.1</v>
      </c>
      <c r="C9" s="5">
        <v>9.1</v>
      </c>
      <c r="D9" s="5">
        <v>8.6999999999999993</v>
      </c>
      <c r="E9" s="5">
        <v>9.1999999999999993</v>
      </c>
      <c r="F9" s="5">
        <v>9.6</v>
      </c>
      <c r="G9" s="5">
        <v>10</v>
      </c>
      <c r="H9" s="5">
        <v>9</v>
      </c>
      <c r="I9" s="5">
        <v>10.1</v>
      </c>
      <c r="J9" s="5">
        <v>9.6</v>
      </c>
      <c r="K9" s="5">
        <v>10.8</v>
      </c>
      <c r="L9" s="5">
        <v>9.6999999999999993</v>
      </c>
      <c r="M9" s="5">
        <v>8.8000000000000007</v>
      </c>
      <c r="N9" s="5">
        <v>9.3000000000000007</v>
      </c>
      <c r="O9" s="5">
        <v>9.8000000000000007</v>
      </c>
      <c r="P9" s="5">
        <v>10</v>
      </c>
      <c r="Q9" s="5">
        <v>10.9</v>
      </c>
      <c r="R9" s="5">
        <v>9.9</v>
      </c>
      <c r="S9" s="5">
        <v>11</v>
      </c>
      <c r="T9" s="5">
        <v>10</v>
      </c>
      <c r="U9" s="5">
        <v>9.6999999999999993</v>
      </c>
      <c r="V9" s="5">
        <v>9.6</v>
      </c>
      <c r="W9" s="5">
        <v>10</v>
      </c>
      <c r="X9" s="5">
        <v>11.4</v>
      </c>
      <c r="Y9" s="5">
        <v>11.2</v>
      </c>
      <c r="Z9" s="5">
        <v>10.9</v>
      </c>
      <c r="AA9" s="5">
        <v>9.6999999999999993</v>
      </c>
      <c r="AB9" s="5">
        <v>10.4</v>
      </c>
      <c r="AC9" s="5">
        <v>10.9</v>
      </c>
      <c r="AD9" s="5">
        <v>10.5</v>
      </c>
      <c r="AE9" s="5">
        <v>11.7</v>
      </c>
      <c r="AF9" s="5">
        <v>11.7</v>
      </c>
      <c r="AG9" s="5">
        <v>11.1</v>
      </c>
      <c r="AH9" s="5">
        <v>10.8</v>
      </c>
      <c r="AI9" s="5">
        <v>11.7</v>
      </c>
      <c r="AJ9" s="5">
        <v>11.8</v>
      </c>
      <c r="AK9" s="13">
        <f t="shared" si="0"/>
        <v>11.8</v>
      </c>
    </row>
    <row r="10" spans="1:37" x14ac:dyDescent="0.2">
      <c r="A10" s="5" t="s">
        <v>11</v>
      </c>
      <c r="B10" s="5">
        <v>8.4</v>
      </c>
      <c r="C10" s="5">
        <v>9.4</v>
      </c>
      <c r="D10" s="5">
        <v>8.8000000000000007</v>
      </c>
      <c r="E10" s="5">
        <v>9.6</v>
      </c>
      <c r="F10" s="5">
        <v>10.1</v>
      </c>
      <c r="G10" s="5">
        <v>10.199999999999999</v>
      </c>
      <c r="H10" s="5">
        <v>9.3000000000000007</v>
      </c>
      <c r="I10" s="5">
        <v>10.199999999999999</v>
      </c>
      <c r="J10" s="5">
        <v>9.5</v>
      </c>
      <c r="K10" s="5">
        <v>11</v>
      </c>
      <c r="L10" s="5">
        <v>9.9</v>
      </c>
      <c r="M10" s="5">
        <v>9.3000000000000007</v>
      </c>
      <c r="N10" s="5">
        <v>9.5</v>
      </c>
      <c r="O10" s="5">
        <v>9.9</v>
      </c>
      <c r="P10" s="5">
        <v>10.6</v>
      </c>
      <c r="Q10" s="5">
        <v>11.4</v>
      </c>
      <c r="R10" s="5">
        <v>10.199999999999999</v>
      </c>
      <c r="S10" s="5">
        <v>11</v>
      </c>
      <c r="T10" s="5">
        <v>9.9</v>
      </c>
      <c r="U10" s="5">
        <v>9.5</v>
      </c>
      <c r="V10" s="5">
        <v>9.4</v>
      </c>
      <c r="W10" s="5">
        <v>10</v>
      </c>
      <c r="X10" s="5">
        <v>11.5</v>
      </c>
      <c r="Y10" s="5">
        <v>11.1</v>
      </c>
      <c r="Z10" s="5">
        <v>11.1</v>
      </c>
      <c r="AA10" s="5">
        <v>10.1</v>
      </c>
      <c r="AB10" s="5">
        <v>10.5</v>
      </c>
      <c r="AC10" s="5">
        <v>10.9</v>
      </c>
      <c r="AD10" s="5">
        <v>10.9</v>
      </c>
      <c r="AE10" s="5">
        <v>11.8</v>
      </c>
      <c r="AF10" s="5">
        <v>11.5</v>
      </c>
      <c r="AG10" s="5">
        <v>10.9</v>
      </c>
      <c r="AH10" s="5">
        <v>10.8</v>
      </c>
      <c r="AI10" s="5">
        <v>12.1</v>
      </c>
      <c r="AJ10" s="5">
        <v>12.2</v>
      </c>
      <c r="AK10" s="13">
        <f t="shared" si="0"/>
        <v>12.2</v>
      </c>
    </row>
    <row r="11" spans="1:37" x14ac:dyDescent="0.2">
      <c r="A11" s="5" t="s">
        <v>12</v>
      </c>
      <c r="B11" s="5">
        <v>9.6999999999999993</v>
      </c>
      <c r="C11" s="5">
        <v>10.3</v>
      </c>
      <c r="D11" s="5">
        <v>10</v>
      </c>
      <c r="E11" s="5">
        <v>10.7</v>
      </c>
      <c r="F11" s="5">
        <v>11.2</v>
      </c>
      <c r="G11" s="5">
        <v>11.5</v>
      </c>
      <c r="H11" s="5">
        <v>10.199999999999999</v>
      </c>
      <c r="I11" s="5">
        <v>11.8</v>
      </c>
      <c r="J11" s="5">
        <v>10.5</v>
      </c>
      <c r="K11" s="5">
        <v>12</v>
      </c>
      <c r="L11" s="5">
        <v>10.7</v>
      </c>
      <c r="M11" s="5">
        <v>9.6</v>
      </c>
      <c r="N11" s="5">
        <v>10.4</v>
      </c>
      <c r="O11" s="5">
        <v>10.9</v>
      </c>
      <c r="P11" s="5">
        <v>10.9</v>
      </c>
      <c r="Q11" s="5">
        <v>12.3</v>
      </c>
      <c r="R11" s="5">
        <v>11</v>
      </c>
      <c r="S11" s="5">
        <v>11.9</v>
      </c>
      <c r="T11" s="5">
        <v>11.3</v>
      </c>
      <c r="U11" s="5">
        <v>10.7</v>
      </c>
      <c r="V11" s="5">
        <v>10.199999999999999</v>
      </c>
      <c r="W11" s="5">
        <v>11.2</v>
      </c>
      <c r="X11" s="5">
        <v>12.2</v>
      </c>
      <c r="Y11" s="5">
        <v>12</v>
      </c>
      <c r="Z11" s="5">
        <v>11.9</v>
      </c>
      <c r="AA11" s="5">
        <v>10.6</v>
      </c>
      <c r="AB11" s="5">
        <v>11.5</v>
      </c>
      <c r="AC11" s="5">
        <v>12.2</v>
      </c>
      <c r="AD11" s="5">
        <v>11.5</v>
      </c>
      <c r="AE11" s="5">
        <v>12.3</v>
      </c>
      <c r="AF11" s="5">
        <v>12.2</v>
      </c>
      <c r="AG11" s="5">
        <v>11.8</v>
      </c>
      <c r="AH11" s="5">
        <v>12</v>
      </c>
      <c r="AI11" s="5">
        <v>12.5</v>
      </c>
      <c r="AJ11" s="5">
        <v>12.8</v>
      </c>
      <c r="AK11" s="13">
        <f t="shared" si="0"/>
        <v>12.8</v>
      </c>
    </row>
    <row r="12" spans="1:37" x14ac:dyDescent="0.2">
      <c r="A12" s="5" t="s">
        <v>13</v>
      </c>
      <c r="B12" s="5">
        <v>9.6999999999999993</v>
      </c>
      <c r="C12" s="5">
        <v>10.199999999999999</v>
      </c>
      <c r="D12" s="5">
        <v>9.9</v>
      </c>
      <c r="E12" s="5">
        <v>10.9</v>
      </c>
      <c r="F12" s="5">
        <v>11.3</v>
      </c>
      <c r="G12" s="5">
        <v>11.4</v>
      </c>
      <c r="H12" s="5">
        <v>10.3</v>
      </c>
      <c r="I12" s="5">
        <v>11.9</v>
      </c>
      <c r="J12" s="5">
        <v>10.6</v>
      </c>
      <c r="K12" s="5">
        <v>12.2</v>
      </c>
      <c r="L12" s="5">
        <v>10.9</v>
      </c>
      <c r="M12" s="5">
        <v>9.8000000000000007</v>
      </c>
      <c r="N12" s="5">
        <v>10.7</v>
      </c>
      <c r="O12" s="5">
        <v>11.2</v>
      </c>
      <c r="P12" s="5">
        <v>11.3</v>
      </c>
      <c r="Q12" s="5">
        <v>12.4</v>
      </c>
      <c r="R12" s="5">
        <v>11.4</v>
      </c>
      <c r="S12" s="5">
        <v>12.1</v>
      </c>
      <c r="T12" s="5">
        <v>11.1</v>
      </c>
      <c r="U12" s="5">
        <v>10.9</v>
      </c>
      <c r="V12" s="5">
        <v>10.6</v>
      </c>
      <c r="W12" s="5">
        <v>11.4</v>
      </c>
      <c r="X12" s="5">
        <v>12.7</v>
      </c>
      <c r="Y12" s="5">
        <v>12.2</v>
      </c>
      <c r="Z12" s="5">
        <v>12</v>
      </c>
      <c r="AA12" s="5">
        <v>10.9</v>
      </c>
      <c r="AB12" s="5">
        <v>11.6</v>
      </c>
      <c r="AC12" s="5">
        <v>12.4</v>
      </c>
      <c r="AD12" s="5">
        <v>11.9</v>
      </c>
      <c r="AE12" s="5">
        <v>12.7</v>
      </c>
      <c r="AF12" s="5">
        <v>12.4</v>
      </c>
      <c r="AG12" s="5">
        <v>12</v>
      </c>
      <c r="AH12" s="5">
        <v>12.1</v>
      </c>
      <c r="AI12" s="5">
        <v>13</v>
      </c>
      <c r="AJ12" s="5">
        <v>13.1</v>
      </c>
      <c r="AK12" s="13">
        <f t="shared" si="0"/>
        <v>13.1</v>
      </c>
    </row>
    <row r="13" spans="1:37" x14ac:dyDescent="0.2">
      <c r="A13" s="5" t="s">
        <v>14</v>
      </c>
      <c r="B13" s="5">
        <v>9.5</v>
      </c>
      <c r="C13" s="5">
        <v>10.4</v>
      </c>
      <c r="D13" s="5">
        <v>10.199999999999999</v>
      </c>
      <c r="E13" s="5">
        <v>10.7</v>
      </c>
      <c r="F13" s="5">
        <v>11.3</v>
      </c>
      <c r="G13" s="5">
        <v>11.2</v>
      </c>
      <c r="H13" s="5">
        <v>9.6999999999999993</v>
      </c>
      <c r="I13" s="5">
        <v>11.4</v>
      </c>
      <c r="J13" s="5">
        <v>10.3</v>
      </c>
      <c r="K13" s="5">
        <v>11.7</v>
      </c>
      <c r="L13" s="5">
        <v>10.7</v>
      </c>
      <c r="M13" s="5">
        <v>9.8000000000000007</v>
      </c>
      <c r="N13" s="5">
        <v>10.1</v>
      </c>
      <c r="O13" s="5">
        <v>10.6</v>
      </c>
      <c r="P13" s="5">
        <v>10.9</v>
      </c>
      <c r="Q13" s="5">
        <v>12.4</v>
      </c>
      <c r="R13" s="5">
        <v>11</v>
      </c>
      <c r="S13" s="5">
        <v>12</v>
      </c>
      <c r="T13" s="5">
        <v>10.7</v>
      </c>
      <c r="U13" s="5">
        <v>10.7</v>
      </c>
      <c r="V13" s="5">
        <v>10.199999999999999</v>
      </c>
      <c r="W13" s="5">
        <v>11.1</v>
      </c>
      <c r="X13" s="5">
        <v>12</v>
      </c>
      <c r="Y13" s="5">
        <v>12</v>
      </c>
      <c r="Z13" s="5">
        <v>12.1</v>
      </c>
      <c r="AA13" s="5">
        <v>11.1</v>
      </c>
      <c r="AB13" s="5">
        <v>11.4</v>
      </c>
      <c r="AC13" s="5">
        <v>11.8</v>
      </c>
      <c r="AD13" s="5">
        <v>11.8</v>
      </c>
      <c r="AE13" s="5">
        <v>12.4</v>
      </c>
      <c r="AF13" s="5">
        <v>12.2</v>
      </c>
      <c r="AG13" s="5">
        <v>11.8</v>
      </c>
      <c r="AH13" s="5">
        <v>11.9</v>
      </c>
      <c r="AI13" s="5">
        <v>12.8</v>
      </c>
      <c r="AJ13" s="5">
        <v>12.9</v>
      </c>
      <c r="AK13" s="13">
        <f t="shared" si="0"/>
        <v>12.9</v>
      </c>
    </row>
    <row r="14" spans="1:37" x14ac:dyDescent="0.2">
      <c r="A14" s="5" t="s">
        <v>15</v>
      </c>
      <c r="B14" s="5">
        <v>8.6999999999999993</v>
      </c>
      <c r="C14" s="5">
        <v>9.1</v>
      </c>
      <c r="D14" s="5">
        <v>9</v>
      </c>
      <c r="E14" s="5">
        <v>9.8000000000000007</v>
      </c>
      <c r="F14" s="5">
        <v>10.199999999999999</v>
      </c>
      <c r="G14" s="5">
        <v>10.199999999999999</v>
      </c>
      <c r="H14" s="5">
        <v>9</v>
      </c>
      <c r="I14" s="5">
        <v>10.6</v>
      </c>
      <c r="J14" s="5">
        <v>9.6999999999999993</v>
      </c>
      <c r="K14" s="5">
        <v>11</v>
      </c>
      <c r="L14" s="5">
        <v>9.6999999999999993</v>
      </c>
      <c r="M14" s="5">
        <v>8.6</v>
      </c>
      <c r="N14" s="5">
        <v>9.5</v>
      </c>
      <c r="O14" s="5">
        <v>10.1</v>
      </c>
      <c r="P14" s="5">
        <v>10.1</v>
      </c>
      <c r="Q14" s="5">
        <v>11.3</v>
      </c>
      <c r="R14" s="5">
        <v>10.4</v>
      </c>
      <c r="S14" s="5">
        <v>11</v>
      </c>
      <c r="T14" s="5">
        <v>10.4</v>
      </c>
      <c r="U14" s="5">
        <v>9.5</v>
      </c>
      <c r="V14" s="5">
        <v>9.3000000000000007</v>
      </c>
      <c r="W14" s="5">
        <v>10.1</v>
      </c>
      <c r="X14" s="5">
        <v>11.3</v>
      </c>
      <c r="Y14" s="5">
        <v>11.2</v>
      </c>
      <c r="Z14" s="5">
        <v>10.8</v>
      </c>
      <c r="AA14" s="5">
        <v>9.8000000000000007</v>
      </c>
      <c r="AB14" s="5">
        <v>10.4</v>
      </c>
      <c r="AC14" s="5">
        <v>11.1</v>
      </c>
      <c r="AD14" s="5">
        <v>10.7</v>
      </c>
      <c r="AE14" s="5">
        <v>11.7</v>
      </c>
      <c r="AF14" s="5">
        <v>11.4</v>
      </c>
      <c r="AG14" s="5">
        <v>10.9</v>
      </c>
      <c r="AH14" s="5">
        <v>10.8</v>
      </c>
      <c r="AI14" s="5">
        <v>11.6</v>
      </c>
      <c r="AJ14" s="5">
        <v>11.7</v>
      </c>
      <c r="AK14" s="13">
        <f t="shared" si="0"/>
        <v>11.7</v>
      </c>
    </row>
    <row r="15" spans="1:37" x14ac:dyDescent="0.2">
      <c r="A15" s="5" t="s">
        <v>16</v>
      </c>
      <c r="B15" s="6">
        <f>AVERAGE(B4:B14)</f>
        <v>8.7727272727272734</v>
      </c>
      <c r="C15" s="6">
        <f t="shared" ref="C15:AJ15" si="1">AVERAGE(C4:C14)</f>
        <v>9.5636363636363644</v>
      </c>
      <c r="D15" s="6">
        <f t="shared" si="1"/>
        <v>9.1818181818181834</v>
      </c>
      <c r="E15" s="6">
        <f t="shared" si="1"/>
        <v>9.827272727272728</v>
      </c>
      <c r="F15" s="6">
        <f t="shared" si="1"/>
        <v>10.336363636363636</v>
      </c>
      <c r="G15" s="6">
        <f t="shared" si="1"/>
        <v>10.481818181818182</v>
      </c>
      <c r="H15" s="6">
        <f t="shared" si="1"/>
        <v>9.2818181818181831</v>
      </c>
      <c r="I15" s="6">
        <f t="shared" si="1"/>
        <v>10.69090909090909</v>
      </c>
      <c r="J15" s="6">
        <f t="shared" si="1"/>
        <v>9.7727272727272734</v>
      </c>
      <c r="K15" s="6">
        <f t="shared" si="1"/>
        <v>11.136363636363637</v>
      </c>
      <c r="L15" s="6">
        <f t="shared" si="1"/>
        <v>9.9818181818181841</v>
      </c>
      <c r="M15" s="6">
        <f t="shared" si="1"/>
        <v>9.0727272727272705</v>
      </c>
      <c r="N15" s="6">
        <f t="shared" si="1"/>
        <v>9.6545454545454543</v>
      </c>
      <c r="O15" s="6">
        <f t="shared" si="1"/>
        <v>10.136363636363637</v>
      </c>
      <c r="P15" s="6">
        <f t="shared" si="1"/>
        <v>10.318181818181818</v>
      </c>
      <c r="Q15" s="6">
        <f t="shared" si="1"/>
        <v>11.445454545454545</v>
      </c>
      <c r="R15" s="6">
        <f t="shared" si="1"/>
        <v>10.245454545454548</v>
      </c>
      <c r="S15" s="6">
        <f t="shared" si="1"/>
        <v>11.172727272727274</v>
      </c>
      <c r="T15" s="6">
        <f t="shared" si="1"/>
        <v>10.290909090909091</v>
      </c>
      <c r="U15" s="6">
        <f t="shared" si="1"/>
        <v>9.9272727272727277</v>
      </c>
      <c r="V15" s="6">
        <f t="shared" si="1"/>
        <v>9.6454545454545464</v>
      </c>
      <c r="W15" s="6">
        <f t="shared" si="1"/>
        <v>10.399999999999999</v>
      </c>
      <c r="X15" s="6">
        <f t="shared" si="1"/>
        <v>11.590909090909092</v>
      </c>
      <c r="Y15" s="6">
        <f t="shared" si="1"/>
        <v>11.290909090909091</v>
      </c>
      <c r="Z15" s="6">
        <f t="shared" si="1"/>
        <v>11.163636363636364</v>
      </c>
      <c r="AA15" s="6">
        <f t="shared" si="1"/>
        <v>10.027272727272726</v>
      </c>
      <c r="AB15" s="6">
        <f t="shared" si="1"/>
        <v>10.700000000000001</v>
      </c>
      <c r="AC15" s="6">
        <f t="shared" si="1"/>
        <v>11.227272727272728</v>
      </c>
      <c r="AD15" s="6">
        <f t="shared" si="1"/>
        <v>10.90909090909091</v>
      </c>
      <c r="AE15" s="6">
        <f t="shared" si="1"/>
        <v>11.781818181818181</v>
      </c>
      <c r="AF15" s="6">
        <f t="shared" si="1"/>
        <v>11.609090909090911</v>
      </c>
      <c r="AG15" s="6">
        <f t="shared" si="1"/>
        <v>11.063636363636364</v>
      </c>
      <c r="AH15" s="6">
        <f t="shared" si="1"/>
        <v>11.063636363636363</v>
      </c>
      <c r="AI15" s="6">
        <f t="shared" si="1"/>
        <v>12</v>
      </c>
      <c r="AJ15" s="6">
        <f t="shared" si="1"/>
        <v>12.136363636363637</v>
      </c>
    </row>
    <row r="16" spans="1:37" ht="15" x14ac:dyDescent="0.25">
      <c r="A16" s="5"/>
      <c r="B16" s="16" t="s">
        <v>17</v>
      </c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8"/>
    </row>
    <row r="17" spans="1:76" x14ac:dyDescent="0.2">
      <c r="A17" s="5" t="s">
        <v>5</v>
      </c>
      <c r="B17" s="5">
        <v>-15.5</v>
      </c>
      <c r="C17" s="5">
        <v>-11.8</v>
      </c>
      <c r="D17" s="5">
        <v>-18.100000000000001</v>
      </c>
      <c r="E17" s="5">
        <v>-8.4</v>
      </c>
      <c r="F17" s="5">
        <v>-7.5</v>
      </c>
      <c r="G17" s="5">
        <v>-9.6999999999999993</v>
      </c>
      <c r="H17" s="5">
        <v>-11.7</v>
      </c>
      <c r="I17" s="5">
        <v>-9.6</v>
      </c>
      <c r="J17" s="5">
        <v>-9.6999999999999993</v>
      </c>
      <c r="K17" s="5">
        <v>-7.2</v>
      </c>
      <c r="L17" s="5">
        <v>-11.5</v>
      </c>
      <c r="M17" s="5">
        <v>-11.3</v>
      </c>
      <c r="N17" s="5">
        <v>-11.9</v>
      </c>
      <c r="O17" s="5">
        <v>-10.6</v>
      </c>
      <c r="P17" s="5">
        <v>-9.8000000000000007</v>
      </c>
      <c r="Q17" s="5">
        <v>-10</v>
      </c>
      <c r="R17" s="5">
        <v>-11.5</v>
      </c>
      <c r="S17" s="5">
        <v>-10.199999999999999</v>
      </c>
      <c r="T17" s="5">
        <v>-12.5</v>
      </c>
      <c r="U17" s="5">
        <v>-9.8000000000000007</v>
      </c>
      <c r="V17" s="5">
        <v>-10.9</v>
      </c>
      <c r="W17" s="5">
        <v>-12</v>
      </c>
      <c r="X17" s="5">
        <v>-6.2</v>
      </c>
      <c r="Y17" s="5">
        <v>-8.6</v>
      </c>
      <c r="Z17" s="5">
        <v>-13.7</v>
      </c>
      <c r="AA17" s="5">
        <v>-10.5</v>
      </c>
      <c r="AB17" s="5">
        <v>-7.5</v>
      </c>
      <c r="AC17" s="5">
        <v>-13.1</v>
      </c>
      <c r="AD17" s="5">
        <v>-5.8</v>
      </c>
      <c r="AE17" s="5">
        <v>-11.1</v>
      </c>
      <c r="AF17" s="5">
        <v>-7.2</v>
      </c>
      <c r="AG17" s="5">
        <v>-9</v>
      </c>
      <c r="AH17" s="5">
        <v>-15.2</v>
      </c>
      <c r="AI17" s="5">
        <v>-9.8000000000000007</v>
      </c>
      <c r="AJ17" s="5">
        <v>-5.6</v>
      </c>
      <c r="AK17" s="13">
        <f>MAX(B17:AJ17)</f>
        <v>-5.6</v>
      </c>
      <c r="AO17" s="1">
        <f>MIN(B17:AJ17)</f>
        <v>-18.100000000000001</v>
      </c>
    </row>
    <row r="18" spans="1:76" x14ac:dyDescent="0.2">
      <c r="A18" s="5" t="s">
        <v>6</v>
      </c>
      <c r="B18" s="5">
        <v>-22.2</v>
      </c>
      <c r="C18" s="5">
        <v>-16.600000000000001</v>
      </c>
      <c r="D18" s="5">
        <v>-24.4</v>
      </c>
      <c r="E18" s="5">
        <v>-18.8</v>
      </c>
      <c r="F18" s="5">
        <v>-13.9</v>
      </c>
      <c r="G18" s="5">
        <v>-13.4</v>
      </c>
      <c r="H18" s="5">
        <v>-15.8</v>
      </c>
      <c r="I18" s="5">
        <v>-16.399999999999999</v>
      </c>
      <c r="J18" s="5">
        <v>-15.6</v>
      </c>
      <c r="K18" s="5">
        <v>-10.4</v>
      </c>
      <c r="L18" s="5">
        <v>-18.100000000000001</v>
      </c>
      <c r="M18" s="5">
        <v>-18.2</v>
      </c>
      <c r="N18" s="5">
        <v>-15.7</v>
      </c>
      <c r="O18" s="5">
        <v>-16.5</v>
      </c>
      <c r="P18" s="5">
        <v>-16.399999999999999</v>
      </c>
      <c r="Q18" s="5">
        <v>-14.1</v>
      </c>
      <c r="R18" s="5">
        <v>-18.100000000000001</v>
      </c>
      <c r="S18" s="5">
        <v>-18</v>
      </c>
      <c r="T18" s="5">
        <v>-21.8</v>
      </c>
      <c r="U18" s="5">
        <v>-14.1</v>
      </c>
      <c r="V18" s="5">
        <v>-22.2</v>
      </c>
      <c r="W18" s="5">
        <v>-17.5</v>
      </c>
      <c r="X18" s="5">
        <v>-8.6999999999999993</v>
      </c>
      <c r="Y18" s="5">
        <v>-9.8000000000000007</v>
      </c>
      <c r="Z18" s="5">
        <v>-19.7</v>
      </c>
      <c r="AA18" s="5">
        <v>-15.2</v>
      </c>
      <c r="AB18" s="5">
        <v>-12.7</v>
      </c>
      <c r="AC18" s="5">
        <v>-17.7</v>
      </c>
      <c r="AD18" s="5">
        <v>-14.1</v>
      </c>
      <c r="AE18" s="5">
        <v>-13</v>
      </c>
      <c r="AF18" s="5">
        <v>-12.9</v>
      </c>
      <c r="AG18" s="5">
        <v>-16.600000000000001</v>
      </c>
      <c r="AH18" s="5">
        <v>-16.600000000000001</v>
      </c>
      <c r="AI18" s="5">
        <v>-15.9</v>
      </c>
      <c r="AJ18" s="5">
        <v>-12.5</v>
      </c>
      <c r="AK18" s="13">
        <f t="shared" si="0"/>
        <v>-8.6999999999999993</v>
      </c>
      <c r="AO18" s="1">
        <f t="shared" ref="AO18:AO27" si="2">MIN(B18:AJ18)</f>
        <v>-24.4</v>
      </c>
    </row>
    <row r="19" spans="1:76" x14ac:dyDescent="0.2">
      <c r="A19" s="5" t="s">
        <v>7</v>
      </c>
      <c r="B19" s="5">
        <v>-23.4</v>
      </c>
      <c r="C19" s="5">
        <v>-16.600000000000001</v>
      </c>
      <c r="D19" s="5">
        <v>-23.3</v>
      </c>
      <c r="E19" s="5">
        <v>-14.6</v>
      </c>
      <c r="F19" s="5">
        <v>-11.7</v>
      </c>
      <c r="G19" s="5">
        <v>-15.6</v>
      </c>
      <c r="H19" s="5">
        <v>-17.2</v>
      </c>
      <c r="I19" s="5">
        <v>-12.8</v>
      </c>
      <c r="J19" s="5">
        <v>-18</v>
      </c>
      <c r="K19" s="5">
        <v>-13.7</v>
      </c>
      <c r="L19" s="5">
        <v>-16.600000000000001</v>
      </c>
      <c r="M19" s="5">
        <v>-22.1</v>
      </c>
      <c r="N19" s="5">
        <v>-13.4</v>
      </c>
      <c r="O19" s="5">
        <v>-13.6</v>
      </c>
      <c r="P19" s="5">
        <v>-11.1</v>
      </c>
      <c r="Q19" s="5">
        <v>-11.8</v>
      </c>
      <c r="R19" s="5">
        <v>-17.8</v>
      </c>
      <c r="S19" s="5">
        <v>-13.2</v>
      </c>
      <c r="T19" s="5">
        <v>-18.399999999999999</v>
      </c>
      <c r="U19" s="5">
        <v>-14.1</v>
      </c>
      <c r="V19" s="5">
        <v>-17.399999999999999</v>
      </c>
      <c r="W19" s="5">
        <v>-16.5</v>
      </c>
      <c r="X19" s="5">
        <v>-8.4</v>
      </c>
      <c r="Y19" s="5">
        <v>-11.8</v>
      </c>
      <c r="Z19" s="5">
        <v>-17.600000000000001</v>
      </c>
      <c r="AA19" s="5">
        <v>-14</v>
      </c>
      <c r="AB19" s="5">
        <v>-13.5</v>
      </c>
      <c r="AC19" s="5">
        <v>-16.8</v>
      </c>
      <c r="AD19" s="5">
        <v>-12.4</v>
      </c>
      <c r="AE19" s="5">
        <v>-16.2</v>
      </c>
      <c r="AF19" s="5">
        <v>-7.9</v>
      </c>
      <c r="AG19" s="5">
        <v>-10.199999999999999</v>
      </c>
      <c r="AH19" s="5">
        <v>-16.3</v>
      </c>
      <c r="AI19" s="5">
        <v>-15.2</v>
      </c>
      <c r="AJ19" s="5">
        <v>-8.4</v>
      </c>
      <c r="AK19" s="13">
        <f t="shared" si="0"/>
        <v>-7.9</v>
      </c>
      <c r="AO19" s="1">
        <f t="shared" si="2"/>
        <v>-23.4</v>
      </c>
    </row>
    <row r="20" spans="1:76" x14ac:dyDescent="0.2">
      <c r="A20" s="5" t="s">
        <v>8</v>
      </c>
      <c r="B20" s="5">
        <v>-20</v>
      </c>
      <c r="C20" s="5">
        <v>-16.600000000000001</v>
      </c>
      <c r="D20" s="5">
        <v>-24.5</v>
      </c>
      <c r="E20" s="5">
        <v>-20</v>
      </c>
      <c r="F20" s="5">
        <v>-13.3</v>
      </c>
      <c r="G20" s="5">
        <v>-12.8</v>
      </c>
      <c r="H20" s="5">
        <v>-16.600000000000001</v>
      </c>
      <c r="I20" s="5">
        <v>-13</v>
      </c>
      <c r="J20" s="5">
        <v>-15.2</v>
      </c>
      <c r="K20" s="5">
        <v>-13.7</v>
      </c>
      <c r="L20" s="5">
        <v>-16</v>
      </c>
      <c r="M20" s="5">
        <v>-21.8</v>
      </c>
      <c r="N20" s="5">
        <v>-14.1</v>
      </c>
      <c r="O20" s="5">
        <v>-16.7</v>
      </c>
      <c r="P20" s="5">
        <v>-13.8</v>
      </c>
      <c r="Q20" s="5">
        <v>-13</v>
      </c>
      <c r="R20" s="5">
        <v>-21.4</v>
      </c>
      <c r="S20" s="5">
        <v>-15.5</v>
      </c>
      <c r="T20" s="5">
        <v>-23.7</v>
      </c>
      <c r="U20" s="5">
        <v>-13.5</v>
      </c>
      <c r="V20" s="5">
        <v>-19.5</v>
      </c>
      <c r="W20" s="5">
        <v>-16.399999999999999</v>
      </c>
      <c r="X20" s="5">
        <v>-14.8</v>
      </c>
      <c r="Y20" s="5">
        <v>-16.8</v>
      </c>
      <c r="Z20" s="5">
        <v>-19.100000000000001</v>
      </c>
      <c r="AA20" s="5">
        <v>-17.2</v>
      </c>
      <c r="AB20" s="5">
        <v>-10.9</v>
      </c>
      <c r="AC20" s="5">
        <v>-20.8</v>
      </c>
      <c r="AD20" s="5">
        <v>-10.8</v>
      </c>
      <c r="AE20" s="5">
        <v>-14.3</v>
      </c>
      <c r="AF20" s="5">
        <v>-12.8</v>
      </c>
      <c r="AG20" s="5">
        <v>-12.9</v>
      </c>
      <c r="AH20" s="5">
        <v>-20.2</v>
      </c>
      <c r="AI20" s="5">
        <v>-15.1</v>
      </c>
      <c r="AJ20" s="5">
        <v>-12.6</v>
      </c>
      <c r="AK20" s="13">
        <f t="shared" si="0"/>
        <v>-10.8</v>
      </c>
      <c r="AO20" s="1">
        <f t="shared" si="2"/>
        <v>-24.5</v>
      </c>
    </row>
    <row r="21" spans="1:76" x14ac:dyDescent="0.2">
      <c r="A21" s="5" t="s">
        <v>9</v>
      </c>
      <c r="B21" s="5">
        <v>-19.8</v>
      </c>
      <c r="C21" s="5">
        <v>-17.3</v>
      </c>
      <c r="D21" s="5">
        <v>-22.6</v>
      </c>
      <c r="E21" s="5">
        <v>-14</v>
      </c>
      <c r="F21" s="5">
        <v>-13.1</v>
      </c>
      <c r="G21" s="5">
        <v>-11.6</v>
      </c>
      <c r="H21" s="5">
        <v>-18.600000000000001</v>
      </c>
      <c r="I21" s="5">
        <v>-14</v>
      </c>
      <c r="J21" s="5">
        <v>-18.3</v>
      </c>
      <c r="K21" s="5">
        <v>-14.7</v>
      </c>
      <c r="L21" s="5">
        <v>-14.8</v>
      </c>
      <c r="M21" s="5">
        <v>-19.5</v>
      </c>
      <c r="N21" s="5">
        <v>-13.1</v>
      </c>
      <c r="O21" s="5">
        <v>-16.2</v>
      </c>
      <c r="P21" s="5">
        <v>-15.2</v>
      </c>
      <c r="Q21" s="5">
        <v>-16.2</v>
      </c>
      <c r="R21" s="5">
        <v>-16.8</v>
      </c>
      <c r="S21" s="5">
        <v>-14</v>
      </c>
      <c r="T21" s="5">
        <v>-15.8</v>
      </c>
      <c r="U21" s="5">
        <v>-16.399999999999999</v>
      </c>
      <c r="V21" s="5">
        <v>-16.100000000000001</v>
      </c>
      <c r="W21" s="5">
        <v>-20.399999999999999</v>
      </c>
      <c r="X21" s="5">
        <v>-11.5</v>
      </c>
      <c r="Y21" s="5">
        <v>-13.9</v>
      </c>
      <c r="Z21" s="5">
        <v>-15.6</v>
      </c>
      <c r="AA21" s="5">
        <v>-14.7</v>
      </c>
      <c r="AB21" s="5">
        <v>-12.3</v>
      </c>
      <c r="AC21" s="5">
        <v>-19</v>
      </c>
      <c r="AD21" s="5">
        <v>-13.7</v>
      </c>
      <c r="AE21" s="5">
        <v>-15.2</v>
      </c>
      <c r="AF21" s="5">
        <v>-12.1</v>
      </c>
      <c r="AG21" s="5">
        <v>-15.3</v>
      </c>
      <c r="AH21" s="5">
        <v>-18.899999999999999</v>
      </c>
      <c r="AI21" s="5">
        <v>-18</v>
      </c>
      <c r="AJ21" s="5">
        <v>-12.1</v>
      </c>
      <c r="AK21" s="13">
        <f t="shared" si="0"/>
        <v>-11.5</v>
      </c>
      <c r="AO21" s="1">
        <f t="shared" si="2"/>
        <v>-22.6</v>
      </c>
    </row>
    <row r="22" spans="1:76" x14ac:dyDescent="0.2">
      <c r="A22" s="5" t="s">
        <v>10</v>
      </c>
      <c r="B22" s="5">
        <v>-24.6</v>
      </c>
      <c r="C22" s="5">
        <v>-19.8</v>
      </c>
      <c r="D22" s="5">
        <v>-26.9</v>
      </c>
      <c r="E22" s="5">
        <v>-15.5</v>
      </c>
      <c r="F22" s="5">
        <v>-15</v>
      </c>
      <c r="G22" s="5">
        <v>-13</v>
      </c>
      <c r="H22" s="5">
        <v>-15.2</v>
      </c>
      <c r="I22" s="5">
        <v>-13</v>
      </c>
      <c r="J22" s="5">
        <v>-14</v>
      </c>
      <c r="K22" s="5">
        <v>-11.2</v>
      </c>
      <c r="L22" s="5">
        <v>-13.2</v>
      </c>
      <c r="M22" s="5">
        <v>-15.3</v>
      </c>
      <c r="N22" s="5">
        <v>-12.6</v>
      </c>
      <c r="O22" s="5">
        <v>-15.7</v>
      </c>
      <c r="P22" s="5">
        <v>-12.6</v>
      </c>
      <c r="Q22" s="5">
        <v>-12.9</v>
      </c>
      <c r="R22" s="5">
        <v>-17.5</v>
      </c>
      <c r="S22" s="5">
        <v>-14.5</v>
      </c>
      <c r="T22" s="5">
        <v>-16.899999999999999</v>
      </c>
      <c r="U22" s="5">
        <v>-12.5</v>
      </c>
      <c r="V22" s="5">
        <v>-14</v>
      </c>
      <c r="W22" s="5">
        <v>-17.399999999999999</v>
      </c>
      <c r="X22" s="5">
        <v>-8.1999999999999993</v>
      </c>
      <c r="Y22" s="5">
        <v>-10.7</v>
      </c>
      <c r="Z22" s="5">
        <v>-18.7</v>
      </c>
      <c r="AA22" s="5">
        <v>-15.6</v>
      </c>
      <c r="AB22" s="5">
        <v>-13</v>
      </c>
      <c r="AC22" s="5">
        <v>-17</v>
      </c>
      <c r="AD22" s="5">
        <v>-11.1</v>
      </c>
      <c r="AE22" s="5">
        <v>-12.5</v>
      </c>
      <c r="AF22" s="5">
        <v>-12.3</v>
      </c>
      <c r="AG22" s="5">
        <v>-13.9</v>
      </c>
      <c r="AH22" s="5">
        <v>-17.899999999999999</v>
      </c>
      <c r="AI22" s="5">
        <v>-13.2</v>
      </c>
      <c r="AJ22" s="5">
        <v>-8.9</v>
      </c>
      <c r="AK22" s="13">
        <f t="shared" si="0"/>
        <v>-8.1999999999999993</v>
      </c>
      <c r="AO22" s="1">
        <f t="shared" si="2"/>
        <v>-26.9</v>
      </c>
    </row>
    <row r="23" spans="1:76" x14ac:dyDescent="0.2">
      <c r="A23" s="5" t="s">
        <v>11</v>
      </c>
      <c r="B23" s="5">
        <v>-22.4</v>
      </c>
      <c r="C23" s="5">
        <v>-15.4</v>
      </c>
      <c r="D23" s="5">
        <v>-25.5</v>
      </c>
      <c r="E23" s="5">
        <v>-17</v>
      </c>
      <c r="F23" s="5">
        <v>-12.7</v>
      </c>
      <c r="G23" s="5">
        <v>-13.6</v>
      </c>
      <c r="H23" s="5">
        <v>-15.8</v>
      </c>
      <c r="I23" s="5">
        <v>-13.8</v>
      </c>
      <c r="J23" s="5">
        <v>-14.4</v>
      </c>
      <c r="K23" s="5">
        <v>-12.3</v>
      </c>
      <c r="L23" s="5">
        <v>-18.8</v>
      </c>
      <c r="M23" s="5">
        <v>-19.399999999999999</v>
      </c>
      <c r="N23" s="5">
        <v>-14.1</v>
      </c>
      <c r="O23" s="5">
        <v>-17.600000000000001</v>
      </c>
      <c r="P23" s="5">
        <v>-16.3</v>
      </c>
      <c r="Q23" s="5">
        <v>-13.2</v>
      </c>
      <c r="R23" s="5">
        <v>-16.600000000000001</v>
      </c>
      <c r="S23" s="5">
        <v>-17.600000000000001</v>
      </c>
      <c r="T23" s="5">
        <v>-16.7</v>
      </c>
      <c r="U23" s="5">
        <v>-12</v>
      </c>
      <c r="V23" s="5">
        <v>-19</v>
      </c>
      <c r="W23" s="5">
        <v>-19.8</v>
      </c>
      <c r="X23" s="5">
        <v>-7.2</v>
      </c>
      <c r="Y23" s="5">
        <v>-13.3</v>
      </c>
      <c r="Z23" s="5">
        <v>-16.399999999999999</v>
      </c>
      <c r="AA23" s="5">
        <v>-14.6</v>
      </c>
      <c r="AB23" s="5">
        <v>-13.6</v>
      </c>
      <c r="AC23" s="5">
        <v>-17</v>
      </c>
      <c r="AD23" s="5">
        <v>-9.6999999999999993</v>
      </c>
      <c r="AE23" s="5">
        <v>-13.3</v>
      </c>
      <c r="AF23" s="5">
        <v>-13.8</v>
      </c>
      <c r="AG23" s="5">
        <v>-14.8</v>
      </c>
      <c r="AH23" s="5">
        <v>-16.8</v>
      </c>
      <c r="AI23" s="5">
        <v>-13.5</v>
      </c>
      <c r="AJ23" s="5">
        <v>-10.199999999999999</v>
      </c>
      <c r="AK23" s="13">
        <f t="shared" si="0"/>
        <v>-7.2</v>
      </c>
      <c r="AO23" s="1">
        <f t="shared" si="2"/>
        <v>-25.5</v>
      </c>
    </row>
    <row r="24" spans="1:76" x14ac:dyDescent="0.2">
      <c r="A24" s="5" t="s">
        <v>12</v>
      </c>
      <c r="B24" s="5">
        <v>-20.399999999999999</v>
      </c>
      <c r="C24" s="5">
        <v>-16.100000000000001</v>
      </c>
      <c r="D24" s="5">
        <v>-19</v>
      </c>
      <c r="E24" s="5">
        <v>-13</v>
      </c>
      <c r="F24" s="5">
        <v>-10.8</v>
      </c>
      <c r="G24" s="5">
        <v>-11.8</v>
      </c>
      <c r="H24" s="5">
        <v>-14.9</v>
      </c>
      <c r="I24" s="5">
        <v>-11.4</v>
      </c>
      <c r="J24" s="5">
        <v>-14.4</v>
      </c>
      <c r="K24" s="5">
        <v>-10.4</v>
      </c>
      <c r="L24" s="5">
        <v>-9.4</v>
      </c>
      <c r="M24" s="5">
        <v>-22.1</v>
      </c>
      <c r="N24" s="5">
        <v>-13.4</v>
      </c>
      <c r="O24" s="5">
        <v>-11.6</v>
      </c>
      <c r="P24" s="5">
        <v>-14</v>
      </c>
      <c r="Q24" s="5">
        <v>-11.2</v>
      </c>
      <c r="R24" s="5">
        <v>-17.899999999999999</v>
      </c>
      <c r="S24" s="5">
        <v>-13.8</v>
      </c>
      <c r="T24" s="5">
        <v>-16.899999999999999</v>
      </c>
      <c r="U24" s="5">
        <v>-12</v>
      </c>
      <c r="V24" s="5">
        <v>-14.3</v>
      </c>
      <c r="W24" s="5">
        <v>-13.7</v>
      </c>
      <c r="X24" s="5">
        <v>-6.8</v>
      </c>
      <c r="Y24" s="5">
        <v>-12.4</v>
      </c>
      <c r="Z24" s="5">
        <v>-16.3</v>
      </c>
      <c r="AA24" s="5">
        <v>-15.4</v>
      </c>
      <c r="AB24" s="5">
        <v>-8.9</v>
      </c>
      <c r="AC24" s="5">
        <v>-18.899999999999999</v>
      </c>
      <c r="AD24" s="5">
        <v>-10.9</v>
      </c>
      <c r="AE24" s="5">
        <v>-14.7</v>
      </c>
      <c r="AF24" s="5">
        <v>-14.9</v>
      </c>
      <c r="AG24" s="5">
        <v>-10.7</v>
      </c>
      <c r="AH24" s="5">
        <v>-14.4</v>
      </c>
      <c r="AI24" s="5">
        <v>-16.2</v>
      </c>
      <c r="AJ24" s="5">
        <v>-9</v>
      </c>
      <c r="AK24" s="13">
        <f t="shared" si="0"/>
        <v>-6.8</v>
      </c>
      <c r="AO24" s="1">
        <f t="shared" si="2"/>
        <v>-22.1</v>
      </c>
    </row>
    <row r="25" spans="1:76" x14ac:dyDescent="0.2">
      <c r="A25" s="5" t="s">
        <v>13</v>
      </c>
      <c r="B25" s="5">
        <v>-21.6</v>
      </c>
      <c r="C25" s="5">
        <v>-19.899999999999999</v>
      </c>
      <c r="D25" s="5">
        <v>-21</v>
      </c>
      <c r="E25" s="5">
        <v>-13.8</v>
      </c>
      <c r="F25" s="5">
        <v>-10</v>
      </c>
      <c r="G25" s="5">
        <v>-11.6</v>
      </c>
      <c r="H25" s="5">
        <v>-17.2</v>
      </c>
      <c r="I25" s="5">
        <v>-10</v>
      </c>
      <c r="J25" s="5">
        <v>-13</v>
      </c>
      <c r="K25" s="5">
        <v>-12.4</v>
      </c>
      <c r="L25" s="5">
        <v>-15.5</v>
      </c>
      <c r="M25" s="5">
        <v>-18.5</v>
      </c>
      <c r="N25" s="5">
        <v>-17.100000000000001</v>
      </c>
      <c r="O25" s="5">
        <v>-10.5</v>
      </c>
      <c r="P25" s="5">
        <v>-10.199999999999999</v>
      </c>
      <c r="Q25" s="5">
        <v>-8.5</v>
      </c>
      <c r="R25" s="5">
        <v>-18.600000000000001</v>
      </c>
      <c r="S25" s="5">
        <v>-11.5</v>
      </c>
      <c r="T25" s="5">
        <v>-21.5</v>
      </c>
      <c r="U25" s="5">
        <v>-12.4</v>
      </c>
      <c r="V25" s="5">
        <v>-17.8</v>
      </c>
      <c r="W25" s="5">
        <v>-13.2</v>
      </c>
      <c r="X25" s="5">
        <v>-7</v>
      </c>
      <c r="Y25" s="5">
        <v>-10.3</v>
      </c>
      <c r="Z25" s="5">
        <v>-15.5</v>
      </c>
      <c r="AA25" s="5">
        <v>-16</v>
      </c>
      <c r="AB25" s="5">
        <v>-7.6</v>
      </c>
      <c r="AC25" s="5">
        <v>-16.2</v>
      </c>
      <c r="AD25" s="5">
        <v>-7.4</v>
      </c>
      <c r="AE25" s="5">
        <v>-9.9</v>
      </c>
      <c r="AF25" s="5">
        <v>-8.6</v>
      </c>
      <c r="AG25" s="5">
        <v>-10.9</v>
      </c>
      <c r="AH25" s="5">
        <v>-13.1</v>
      </c>
      <c r="AI25" s="5">
        <v>-16.600000000000001</v>
      </c>
      <c r="AJ25" s="5">
        <v>-6.5</v>
      </c>
      <c r="AK25" s="13">
        <f t="shared" si="0"/>
        <v>-6.5</v>
      </c>
      <c r="AO25" s="1">
        <f t="shared" si="2"/>
        <v>-21.6</v>
      </c>
    </row>
    <row r="26" spans="1:76" x14ac:dyDescent="0.2">
      <c r="A26" s="5" t="s">
        <v>14</v>
      </c>
      <c r="B26" s="5">
        <v>-22.4</v>
      </c>
      <c r="C26" s="5">
        <v>-18.399999999999999</v>
      </c>
      <c r="D26" s="5">
        <v>-27.8</v>
      </c>
      <c r="E26" s="5">
        <v>-17</v>
      </c>
      <c r="F26" s="5">
        <v>-11.2</v>
      </c>
      <c r="G26" s="5">
        <v>-12.2</v>
      </c>
      <c r="H26" s="5">
        <v>-17.399999999999999</v>
      </c>
      <c r="I26" s="5">
        <v>-12.6</v>
      </c>
      <c r="J26" s="5">
        <v>-17.3</v>
      </c>
      <c r="K26" s="5">
        <v>-11</v>
      </c>
      <c r="L26" s="5">
        <v>-12</v>
      </c>
      <c r="M26" s="5">
        <v>-20.100000000000001</v>
      </c>
      <c r="N26" s="5">
        <v>-14.4</v>
      </c>
      <c r="O26" s="5">
        <v>-14.8</v>
      </c>
      <c r="P26" s="5">
        <v>-14.1</v>
      </c>
      <c r="Q26" s="5">
        <v>-13.3</v>
      </c>
      <c r="R26" s="5">
        <v>-24.9</v>
      </c>
      <c r="S26" s="5">
        <v>-14.3</v>
      </c>
      <c r="T26" s="5">
        <v>-25.2</v>
      </c>
      <c r="U26" s="5">
        <v>-15.8</v>
      </c>
      <c r="V26" s="5">
        <v>-20.7</v>
      </c>
      <c r="W26" s="5">
        <v>-14.1</v>
      </c>
      <c r="X26" s="5">
        <v>-10.9</v>
      </c>
      <c r="Y26" s="5">
        <v>-12.6</v>
      </c>
      <c r="Z26" s="5">
        <v>-17.2</v>
      </c>
      <c r="AA26" s="5">
        <v>-15.4</v>
      </c>
      <c r="AB26" s="5">
        <v>-12.7</v>
      </c>
      <c r="AC26" s="5">
        <v>-23.1</v>
      </c>
      <c r="AD26" s="5">
        <v>-10.8</v>
      </c>
      <c r="AE26" s="5">
        <v>-13.4</v>
      </c>
      <c r="AF26" s="5">
        <v>-13.7</v>
      </c>
      <c r="AG26" s="5">
        <v>-10.5</v>
      </c>
      <c r="AH26" s="5">
        <v>-18.3</v>
      </c>
      <c r="AI26" s="5">
        <v>-19.600000000000001</v>
      </c>
      <c r="AJ26" s="5">
        <v>-13.6</v>
      </c>
      <c r="AK26" s="13">
        <f t="shared" si="0"/>
        <v>-10.5</v>
      </c>
      <c r="AO26" s="1">
        <f t="shared" si="2"/>
        <v>-27.8</v>
      </c>
    </row>
    <row r="27" spans="1:76" x14ac:dyDescent="0.2">
      <c r="A27" s="5" t="s">
        <v>15</v>
      </c>
      <c r="B27" s="5">
        <v>-21.9</v>
      </c>
      <c r="C27" s="5">
        <v>-17.2</v>
      </c>
      <c r="D27" s="5">
        <v>-20.399999999999999</v>
      </c>
      <c r="E27" s="5">
        <v>-13.5</v>
      </c>
      <c r="F27" s="5">
        <v>-11.1</v>
      </c>
      <c r="G27" s="5">
        <v>-14.6</v>
      </c>
      <c r="H27" s="5">
        <v>-17.100000000000001</v>
      </c>
      <c r="I27" s="5">
        <v>-12.8</v>
      </c>
      <c r="J27" s="5">
        <v>-15.7</v>
      </c>
      <c r="K27" s="5">
        <v>-16.3</v>
      </c>
      <c r="L27" s="5">
        <v>-18.100000000000001</v>
      </c>
      <c r="M27" s="5">
        <v>-18.600000000000001</v>
      </c>
      <c r="N27" s="5">
        <v>-15.3</v>
      </c>
      <c r="O27" s="5">
        <v>-14.2</v>
      </c>
      <c r="P27" s="5">
        <v>-13.7</v>
      </c>
      <c r="Q27" s="5">
        <v>-13.7</v>
      </c>
      <c r="R27" s="5">
        <v>-18.8</v>
      </c>
      <c r="S27" s="5">
        <v>-14.5</v>
      </c>
      <c r="T27" s="5">
        <v>-16.5</v>
      </c>
      <c r="U27" s="5">
        <v>-16.2</v>
      </c>
      <c r="V27" s="5">
        <v>-22.4</v>
      </c>
      <c r="W27" s="5">
        <v>-17.5</v>
      </c>
      <c r="X27" s="5">
        <v>-11.4</v>
      </c>
      <c r="Y27" s="5">
        <v>-10.6</v>
      </c>
      <c r="Z27" s="5">
        <v>-19.399999999999999</v>
      </c>
      <c r="AA27" s="5">
        <v>-16.100000000000001</v>
      </c>
      <c r="AB27" s="5">
        <v>-10.6</v>
      </c>
      <c r="AC27" s="5">
        <v>-14.4</v>
      </c>
      <c r="AD27" s="5">
        <v>-15.6</v>
      </c>
      <c r="AE27" s="5">
        <v>-12.6</v>
      </c>
      <c r="AF27" s="5">
        <v>-8.4</v>
      </c>
      <c r="AG27" s="5">
        <v>-11.4</v>
      </c>
      <c r="AH27" s="5">
        <v>-16</v>
      </c>
      <c r="AI27" s="5">
        <v>-16.3</v>
      </c>
      <c r="AJ27" s="5">
        <v>-10.5</v>
      </c>
      <c r="AK27" s="13">
        <f t="shared" si="0"/>
        <v>-8.4</v>
      </c>
      <c r="AO27" s="1">
        <f t="shared" si="2"/>
        <v>-22.4</v>
      </c>
    </row>
    <row r="28" spans="1:76" x14ac:dyDescent="0.2">
      <c r="A28" s="5" t="s">
        <v>16</v>
      </c>
      <c r="B28" s="6">
        <f>AVERAGE(B17:B27)</f>
        <v>-21.290909090909093</v>
      </c>
      <c r="C28" s="6">
        <f t="shared" ref="C28:AJ28" si="3">AVERAGE(C17:C27)</f>
        <v>-16.881818181818183</v>
      </c>
      <c r="D28" s="6">
        <f t="shared" si="3"/>
        <v>-23.045454545454547</v>
      </c>
      <c r="E28" s="6">
        <f t="shared" si="3"/>
        <v>-15.054545454545456</v>
      </c>
      <c r="F28" s="6">
        <f t="shared" si="3"/>
        <v>-11.845454545454546</v>
      </c>
      <c r="G28" s="6">
        <f t="shared" si="3"/>
        <v>-12.718181818181817</v>
      </c>
      <c r="H28" s="6">
        <f t="shared" si="3"/>
        <v>-16.136363636363637</v>
      </c>
      <c r="I28" s="6">
        <f t="shared" si="3"/>
        <v>-12.672727272727274</v>
      </c>
      <c r="J28" s="6">
        <f t="shared" si="3"/>
        <v>-15.054545454545456</v>
      </c>
      <c r="K28" s="6">
        <f t="shared" si="3"/>
        <v>-12.118181818181819</v>
      </c>
      <c r="L28" s="6">
        <f t="shared" si="3"/>
        <v>-14.909090909090908</v>
      </c>
      <c r="M28" s="6">
        <f t="shared" si="3"/>
        <v>-18.809090909090909</v>
      </c>
      <c r="N28" s="6">
        <f t="shared" si="3"/>
        <v>-14.100000000000001</v>
      </c>
      <c r="O28" s="6">
        <f t="shared" si="3"/>
        <v>-14.363636363636363</v>
      </c>
      <c r="P28" s="6">
        <f t="shared" si="3"/>
        <v>-13.381818181818181</v>
      </c>
      <c r="Q28" s="6">
        <f t="shared" si="3"/>
        <v>-12.536363636363637</v>
      </c>
      <c r="R28" s="6">
        <f t="shared" si="3"/>
        <v>-18.172727272727276</v>
      </c>
      <c r="S28" s="6">
        <f t="shared" si="3"/>
        <v>-14.281818181818183</v>
      </c>
      <c r="T28" s="6">
        <f t="shared" si="3"/>
        <v>-18.718181818181815</v>
      </c>
      <c r="U28" s="6">
        <f t="shared" si="3"/>
        <v>-13.527272727272729</v>
      </c>
      <c r="V28" s="6">
        <f t="shared" si="3"/>
        <v>-17.663636363636364</v>
      </c>
      <c r="W28" s="6">
        <f t="shared" si="3"/>
        <v>-16.227272727272723</v>
      </c>
      <c r="X28" s="6">
        <f t="shared" si="3"/>
        <v>-9.1909090909090914</v>
      </c>
      <c r="Y28" s="6">
        <f t="shared" si="3"/>
        <v>-11.890909090909089</v>
      </c>
      <c r="Z28" s="6">
        <f t="shared" si="3"/>
        <v>-17.2</v>
      </c>
      <c r="AA28" s="6">
        <f t="shared" si="3"/>
        <v>-14.972727272727271</v>
      </c>
      <c r="AB28" s="6">
        <f t="shared" si="3"/>
        <v>-11.209090909090909</v>
      </c>
      <c r="AC28" s="6">
        <f t="shared" si="3"/>
        <v>-17.636363636363633</v>
      </c>
      <c r="AD28" s="6">
        <f t="shared" si="3"/>
        <v>-11.118181818181817</v>
      </c>
      <c r="AE28" s="6">
        <f t="shared" si="3"/>
        <v>-13.290909090909089</v>
      </c>
      <c r="AF28" s="6">
        <f t="shared" si="3"/>
        <v>-11.327272727272728</v>
      </c>
      <c r="AG28" s="6">
        <f t="shared" si="3"/>
        <v>-12.381818181818183</v>
      </c>
      <c r="AH28" s="6">
        <f t="shared" si="3"/>
        <v>-16.7</v>
      </c>
      <c r="AI28" s="6">
        <f t="shared" si="3"/>
        <v>-15.4</v>
      </c>
      <c r="AJ28" s="6">
        <f t="shared" si="3"/>
        <v>-9.9909090909090903</v>
      </c>
      <c r="AP28" s="1" cm="1">
        <f t="array" ref="AP28">INDEX($B$17:$AJ$27,MATCH(MIN($AO$17:$AO$27),$AO$17:$AO$27,0),COLUMN()-41)</f>
        <v>-22.4</v>
      </c>
      <c r="AQ28" s="1" cm="1">
        <f t="array" ref="AQ28">INDEX($B$17:$AJ$27,MATCH(MIN($AO$17:$AO$27),$AO$17:$AO$27,0),COLUMN()-41)</f>
        <v>-18.399999999999999</v>
      </c>
      <c r="AR28" s="1" cm="1">
        <f t="array" ref="AR28">INDEX($B$17:$AJ$27,MATCH(MIN($AO$17:$AO$27),$AO$17:$AO$27,0),COLUMN()-41)</f>
        <v>-27.8</v>
      </c>
      <c r="AS28" s="1" cm="1">
        <f t="array" ref="AS28">INDEX($B$17:$AJ$27,MATCH(MIN($AO$17:$AO$27),$AO$17:$AO$27,0),COLUMN()-41)</f>
        <v>-17</v>
      </c>
      <c r="AT28" s="1" cm="1">
        <f t="array" ref="AT28">INDEX($B$17:$AJ$27,MATCH(MIN($AO$17:$AO$27),$AO$17:$AO$27,0),COLUMN()-41)</f>
        <v>-11.2</v>
      </c>
      <c r="AU28" s="1" cm="1">
        <f t="array" ref="AU28">INDEX($B$17:$AJ$27,MATCH(MIN($AO$17:$AO$27),$AO$17:$AO$27,0),COLUMN()-41)</f>
        <v>-12.2</v>
      </c>
      <c r="AV28" s="1" cm="1">
        <f t="array" ref="AV28">INDEX($B$17:$AJ$27,MATCH(MIN($AO$17:$AO$27),$AO$17:$AO$27,0),COLUMN()-41)</f>
        <v>-17.399999999999999</v>
      </c>
      <c r="AW28" s="1" cm="1">
        <f t="array" ref="AW28">INDEX($B$17:$AJ$27,MATCH(MIN($AO$17:$AO$27),$AO$17:$AO$27,0),COLUMN()-41)</f>
        <v>-12.6</v>
      </c>
      <c r="AX28" s="1" cm="1">
        <f t="array" ref="AX28">INDEX($B$17:$AJ$27,MATCH(MIN($AO$17:$AO$27),$AO$17:$AO$27,0),COLUMN()-41)</f>
        <v>-17.3</v>
      </c>
      <c r="AY28" s="1" cm="1">
        <f t="array" ref="AY28">INDEX($B$17:$AJ$27,MATCH(MIN($AO$17:$AO$27),$AO$17:$AO$27,0),COLUMN()-41)</f>
        <v>-11</v>
      </c>
      <c r="AZ28" s="1" cm="1">
        <f t="array" ref="AZ28">INDEX($B$17:$AJ$27,MATCH(MIN($AO$17:$AO$27),$AO$17:$AO$27,0),COLUMN()-41)</f>
        <v>-12</v>
      </c>
      <c r="BA28" s="1" cm="1">
        <f t="array" ref="BA28">INDEX($B$17:$AJ$27,MATCH(MIN($AO$17:$AO$27),$AO$17:$AO$27,0),COLUMN()-41)</f>
        <v>-20.100000000000001</v>
      </c>
      <c r="BB28" s="1" cm="1">
        <f t="array" ref="BB28">INDEX($B$17:$AJ$27,MATCH(MIN($AO$17:$AO$27),$AO$17:$AO$27,0),COLUMN()-41)</f>
        <v>-14.4</v>
      </c>
      <c r="BC28" s="1" cm="1">
        <f t="array" ref="BC28">INDEX($B$17:$AJ$27,MATCH(MIN($AO$17:$AO$27),$AO$17:$AO$27,0),COLUMN()-41)</f>
        <v>-14.8</v>
      </c>
      <c r="BD28" s="1" cm="1">
        <f t="array" ref="BD28">INDEX($B$17:$AJ$27,MATCH(MIN($AO$17:$AO$27),$AO$17:$AO$27,0),COLUMN()-41)</f>
        <v>-14.1</v>
      </c>
      <c r="BE28" s="1" cm="1">
        <f t="array" ref="BE28">INDEX($B$17:$AJ$27,MATCH(MIN($AO$17:$AO$27),$AO$17:$AO$27,0),COLUMN()-41)</f>
        <v>-13.3</v>
      </c>
      <c r="BF28" s="1" cm="1">
        <f t="array" ref="BF28">INDEX($B$17:$AJ$27,MATCH(MIN($AO$17:$AO$27),$AO$17:$AO$27,0),COLUMN()-41)</f>
        <v>-24.9</v>
      </c>
      <c r="BG28" s="1" cm="1">
        <f t="array" ref="BG28">INDEX($B$17:$AJ$27,MATCH(MIN($AO$17:$AO$27),$AO$17:$AO$27,0),COLUMN()-41)</f>
        <v>-14.3</v>
      </c>
      <c r="BH28" s="1" cm="1">
        <f t="array" ref="BH28">INDEX($B$17:$AJ$27,MATCH(MIN($AO$17:$AO$27),$AO$17:$AO$27,0),COLUMN()-41)</f>
        <v>-25.2</v>
      </c>
      <c r="BI28" s="1" cm="1">
        <f t="array" ref="BI28">INDEX($B$17:$AJ$27,MATCH(MIN($AO$17:$AO$27),$AO$17:$AO$27,0),COLUMN()-41)</f>
        <v>-15.8</v>
      </c>
      <c r="BJ28" s="1" cm="1">
        <f t="array" ref="BJ28">INDEX($B$17:$AJ$27,MATCH(MIN($AO$17:$AO$27),$AO$17:$AO$27,0),COLUMN()-41)</f>
        <v>-20.7</v>
      </c>
      <c r="BK28" s="1" cm="1">
        <f t="array" ref="BK28">INDEX($B$17:$AJ$27,MATCH(MIN($AO$17:$AO$27),$AO$17:$AO$27,0),COLUMN()-41)</f>
        <v>-14.1</v>
      </c>
      <c r="BL28" s="1" cm="1">
        <f t="array" ref="BL28">INDEX($B$17:$AJ$27,MATCH(MIN($AO$17:$AO$27),$AO$17:$AO$27,0),COLUMN()-41)</f>
        <v>-10.9</v>
      </c>
      <c r="BM28" s="1" cm="1">
        <f t="array" ref="BM28">INDEX($B$17:$AJ$27,MATCH(MIN($AO$17:$AO$27),$AO$17:$AO$27,0),COLUMN()-41)</f>
        <v>-12.6</v>
      </c>
      <c r="BN28" s="1" cm="1">
        <f t="array" ref="BN28">INDEX($B$17:$AJ$27,MATCH(MIN($AO$17:$AO$27),$AO$17:$AO$27,0),COLUMN()-41)</f>
        <v>-17.2</v>
      </c>
      <c r="BO28" s="1" cm="1">
        <f t="array" ref="BO28">INDEX($B$17:$AJ$27,MATCH(MIN($AO$17:$AO$27),$AO$17:$AO$27,0),COLUMN()-41)</f>
        <v>-15.4</v>
      </c>
      <c r="BP28" s="1" cm="1">
        <f t="array" ref="BP28">INDEX($B$17:$AJ$27,MATCH(MIN($AO$17:$AO$27),$AO$17:$AO$27,0),COLUMN()-41)</f>
        <v>-12.7</v>
      </c>
      <c r="BQ28" s="1" cm="1">
        <f t="array" ref="BQ28">INDEX($B$17:$AJ$27,MATCH(MIN($AO$17:$AO$27),$AO$17:$AO$27,0),COLUMN()-41)</f>
        <v>-23.1</v>
      </c>
      <c r="BR28" s="1" cm="1">
        <f t="array" ref="BR28">INDEX($B$17:$AJ$27,MATCH(MIN($AO$17:$AO$27),$AO$17:$AO$27,0),COLUMN()-41)</f>
        <v>-10.8</v>
      </c>
      <c r="BS28" s="1" cm="1">
        <f t="array" ref="BS28">INDEX($B$17:$AJ$27,MATCH(MIN($AO$17:$AO$27),$AO$17:$AO$27,0),COLUMN()-41)</f>
        <v>-13.4</v>
      </c>
      <c r="BT28" s="1" cm="1">
        <f t="array" ref="BT28">INDEX($B$17:$AJ$27,MATCH(MIN($AO$17:$AO$27),$AO$17:$AO$27,0),COLUMN()-41)</f>
        <v>-13.7</v>
      </c>
      <c r="BU28" s="1" cm="1">
        <f t="array" ref="BU28">INDEX($B$17:$AJ$27,MATCH(MIN($AO$17:$AO$27),$AO$17:$AO$27,0),COLUMN()-41)</f>
        <v>-10.5</v>
      </c>
      <c r="BV28" s="1" cm="1">
        <f t="array" ref="BV28">INDEX($B$17:$AJ$27,MATCH(MIN($AO$17:$AO$27),$AO$17:$AO$27,0),COLUMN()-41)</f>
        <v>-18.3</v>
      </c>
      <c r="BW28" s="1" cm="1">
        <f t="array" ref="BW28">INDEX($B$17:$AJ$27,MATCH(MIN($AO$17:$AO$27),$AO$17:$AO$27,0),COLUMN()-41)</f>
        <v>-19.600000000000001</v>
      </c>
      <c r="BX28" s="1" cm="1">
        <f t="array" ref="BX28">INDEX($B$17:$AJ$27,MATCH(MIN($AO$17:$AO$27),$AO$17:$AO$27,0),COLUMN()-41)</f>
        <v>-13.6</v>
      </c>
    </row>
    <row r="29" spans="1:76" ht="15" x14ac:dyDescent="0.25">
      <c r="A29" s="5"/>
      <c r="B29" s="16" t="s">
        <v>18</v>
      </c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8"/>
    </row>
    <row r="30" spans="1:76" x14ac:dyDescent="0.2">
      <c r="A30" s="5" t="s">
        <v>5</v>
      </c>
      <c r="B30" s="5">
        <v>34.5</v>
      </c>
      <c r="C30" s="5">
        <v>33.5</v>
      </c>
      <c r="D30" s="5">
        <v>35.299999999999997</v>
      </c>
      <c r="E30" s="5">
        <v>36</v>
      </c>
      <c r="F30" s="5">
        <v>34.5</v>
      </c>
      <c r="G30" s="5">
        <v>34.6</v>
      </c>
      <c r="H30" s="5">
        <v>37.200000000000003</v>
      </c>
      <c r="I30" s="5">
        <v>36.5</v>
      </c>
      <c r="J30" s="5">
        <v>35</v>
      </c>
      <c r="K30" s="5">
        <v>36.5</v>
      </c>
      <c r="L30" s="5">
        <v>34.5</v>
      </c>
      <c r="M30" s="5">
        <v>33.6</v>
      </c>
      <c r="N30" s="5">
        <v>34</v>
      </c>
      <c r="O30" s="5">
        <v>37.1</v>
      </c>
      <c r="P30" s="5">
        <v>33.700000000000003</v>
      </c>
      <c r="Q30" s="5">
        <v>36.9</v>
      </c>
      <c r="R30" s="5">
        <v>35.6</v>
      </c>
      <c r="S30" s="5">
        <v>35</v>
      </c>
      <c r="T30" s="5">
        <v>37.299999999999997</v>
      </c>
      <c r="U30" s="5">
        <v>33.6</v>
      </c>
      <c r="V30" s="5">
        <v>35.1</v>
      </c>
      <c r="W30" s="5">
        <v>35.4</v>
      </c>
      <c r="X30" s="5">
        <v>40.1</v>
      </c>
      <c r="Y30" s="5">
        <v>36.1</v>
      </c>
      <c r="Z30" s="5">
        <v>34.9</v>
      </c>
      <c r="AA30" s="5">
        <v>35.9</v>
      </c>
      <c r="AB30" s="5">
        <v>37.1</v>
      </c>
      <c r="AC30" s="5">
        <v>38.200000000000003</v>
      </c>
      <c r="AD30" s="5">
        <v>38.700000000000003</v>
      </c>
      <c r="AE30" s="5">
        <v>35.799999999999997</v>
      </c>
      <c r="AF30" s="5">
        <v>38</v>
      </c>
      <c r="AG30" s="5">
        <v>35.700000000000003</v>
      </c>
      <c r="AH30" s="5">
        <v>39.1</v>
      </c>
      <c r="AI30" s="5">
        <v>35.9</v>
      </c>
      <c r="AJ30" s="5">
        <v>37.4</v>
      </c>
      <c r="AK30" s="13">
        <f t="shared" ref="AK30:AK40" si="4">MAX(B30:AJ30)</f>
        <v>40.1</v>
      </c>
    </row>
    <row r="31" spans="1:76" x14ac:dyDescent="0.2">
      <c r="A31" s="5" t="s">
        <v>6</v>
      </c>
      <c r="B31" s="5">
        <v>33.6</v>
      </c>
      <c r="C31" s="5">
        <v>33.299999999999997</v>
      </c>
      <c r="D31" s="5">
        <v>35.4</v>
      </c>
      <c r="E31" s="5">
        <v>36</v>
      </c>
      <c r="F31" s="5">
        <v>33</v>
      </c>
      <c r="G31" s="5">
        <v>34.6</v>
      </c>
      <c r="H31" s="5">
        <v>34.6</v>
      </c>
      <c r="I31" s="5">
        <v>38.200000000000003</v>
      </c>
      <c r="J31" s="5">
        <v>34</v>
      </c>
      <c r="K31" s="5">
        <v>35.799999999999997</v>
      </c>
      <c r="L31" s="5">
        <v>34.6</v>
      </c>
      <c r="M31" s="5">
        <v>34.5</v>
      </c>
      <c r="N31" s="5">
        <v>33.799999999999997</v>
      </c>
      <c r="O31" s="5">
        <v>34.299999999999997</v>
      </c>
      <c r="P31" s="5">
        <v>33.200000000000003</v>
      </c>
      <c r="Q31" s="5">
        <v>37.5</v>
      </c>
      <c r="R31" s="5">
        <v>34.6</v>
      </c>
      <c r="S31" s="5">
        <v>35.700000000000003</v>
      </c>
      <c r="T31" s="5">
        <v>34.799999999999997</v>
      </c>
      <c r="U31" s="5">
        <v>34.5</v>
      </c>
      <c r="V31" s="5">
        <v>34.1</v>
      </c>
      <c r="W31" s="5">
        <v>33.6</v>
      </c>
      <c r="X31" s="5">
        <v>38.1</v>
      </c>
      <c r="Y31" s="5">
        <v>35.799999999999997</v>
      </c>
      <c r="Z31" s="5">
        <v>33.9</v>
      </c>
      <c r="AA31" s="5">
        <v>34.799999999999997</v>
      </c>
      <c r="AB31" s="5">
        <v>35.5</v>
      </c>
      <c r="AC31" s="5">
        <v>37.5</v>
      </c>
      <c r="AD31" s="5">
        <v>36.4</v>
      </c>
      <c r="AE31" s="5">
        <v>34.1</v>
      </c>
      <c r="AF31" s="5">
        <v>36.799999999999997</v>
      </c>
      <c r="AG31" s="5">
        <v>34.1</v>
      </c>
      <c r="AH31" s="5">
        <v>37.299999999999997</v>
      </c>
      <c r="AI31" s="5">
        <v>33.6</v>
      </c>
      <c r="AJ31" s="5">
        <v>35.299999999999997</v>
      </c>
      <c r="AK31" s="13">
        <f t="shared" si="4"/>
        <v>38.200000000000003</v>
      </c>
    </row>
    <row r="32" spans="1:76" x14ac:dyDescent="0.2">
      <c r="A32" s="5" t="s">
        <v>7</v>
      </c>
      <c r="B32" s="5">
        <v>33.9</v>
      </c>
      <c r="C32" s="5">
        <v>33.6</v>
      </c>
      <c r="D32" s="5">
        <v>33.4</v>
      </c>
      <c r="E32" s="5">
        <v>36.700000000000003</v>
      </c>
      <c r="F32" s="5">
        <v>33.9</v>
      </c>
      <c r="G32" s="5">
        <v>34.1</v>
      </c>
      <c r="H32" s="5">
        <v>34.1</v>
      </c>
      <c r="I32" s="5">
        <v>37.6</v>
      </c>
      <c r="J32" s="5">
        <v>35.6</v>
      </c>
      <c r="K32" s="5">
        <v>35.9</v>
      </c>
      <c r="L32" s="5">
        <v>33.9</v>
      </c>
      <c r="M32" s="5">
        <v>32.5</v>
      </c>
      <c r="N32" s="5">
        <v>32.700000000000003</v>
      </c>
      <c r="O32" s="5">
        <v>35.299999999999997</v>
      </c>
      <c r="P32" s="5">
        <v>34.1</v>
      </c>
      <c r="Q32" s="5">
        <v>37.9</v>
      </c>
      <c r="R32" s="5">
        <v>36.5</v>
      </c>
      <c r="S32" s="5">
        <v>36.4</v>
      </c>
      <c r="T32" s="5">
        <v>37.5</v>
      </c>
      <c r="U32" s="5">
        <v>33.9</v>
      </c>
      <c r="V32" s="5">
        <v>35.4</v>
      </c>
      <c r="W32" s="5">
        <v>35.299999999999997</v>
      </c>
      <c r="X32" s="5">
        <v>39.6</v>
      </c>
      <c r="Y32" s="5">
        <v>34.200000000000003</v>
      </c>
      <c r="Z32" s="5">
        <v>35.4</v>
      </c>
      <c r="AA32" s="5">
        <v>35.799999999999997</v>
      </c>
      <c r="AB32" s="5">
        <v>36.700000000000003</v>
      </c>
      <c r="AC32" s="5">
        <v>37.299999999999997</v>
      </c>
      <c r="AD32" s="5">
        <v>40.6</v>
      </c>
      <c r="AE32" s="5">
        <v>33.5</v>
      </c>
      <c r="AF32" s="5">
        <v>37.799999999999997</v>
      </c>
      <c r="AG32" s="5">
        <v>35</v>
      </c>
      <c r="AH32" s="5">
        <v>38.6</v>
      </c>
      <c r="AI32" s="5">
        <v>35.700000000000003</v>
      </c>
      <c r="AJ32" s="5">
        <v>36.4</v>
      </c>
      <c r="AK32" s="13">
        <f t="shared" si="4"/>
        <v>40.6</v>
      </c>
    </row>
    <row r="33" spans="1:37" x14ac:dyDescent="0.2">
      <c r="A33" s="5" t="s">
        <v>8</v>
      </c>
      <c r="B33" s="5">
        <v>36</v>
      </c>
      <c r="C33" s="5">
        <v>33.4</v>
      </c>
      <c r="D33" s="5">
        <v>35.299999999999997</v>
      </c>
      <c r="E33" s="5">
        <v>37.200000000000003</v>
      </c>
      <c r="F33" s="5">
        <v>35.1</v>
      </c>
      <c r="G33" s="5">
        <v>34.5</v>
      </c>
      <c r="H33" s="5">
        <v>35.200000000000003</v>
      </c>
      <c r="I33" s="5">
        <v>37</v>
      </c>
      <c r="J33" s="5">
        <v>35.1</v>
      </c>
      <c r="K33" s="5">
        <v>35.700000000000003</v>
      </c>
      <c r="L33" s="5">
        <v>34.1</v>
      </c>
      <c r="M33" s="5">
        <v>33.700000000000003</v>
      </c>
      <c r="N33" s="5">
        <v>33.200000000000003</v>
      </c>
      <c r="O33" s="5">
        <v>37.6</v>
      </c>
      <c r="P33" s="5">
        <v>34.700000000000003</v>
      </c>
      <c r="Q33" s="5">
        <v>38.1</v>
      </c>
      <c r="R33" s="5">
        <v>35.799999999999997</v>
      </c>
      <c r="S33" s="5">
        <v>37.200000000000003</v>
      </c>
      <c r="T33" s="5">
        <v>37.200000000000003</v>
      </c>
      <c r="U33" s="5">
        <v>35.200000000000003</v>
      </c>
      <c r="V33" s="5">
        <v>35.799999999999997</v>
      </c>
      <c r="W33" s="5">
        <v>35.5</v>
      </c>
      <c r="X33" s="5">
        <v>41.7</v>
      </c>
      <c r="Y33" s="5">
        <v>38.299999999999997</v>
      </c>
      <c r="Z33" s="5">
        <v>35.9</v>
      </c>
      <c r="AA33" s="5">
        <v>36.1</v>
      </c>
      <c r="AB33" s="5">
        <v>38.1</v>
      </c>
      <c r="AC33" s="5">
        <v>38</v>
      </c>
      <c r="AD33" s="5">
        <v>38.6</v>
      </c>
      <c r="AE33" s="5">
        <v>34.5</v>
      </c>
      <c r="AF33" s="5">
        <v>37.700000000000003</v>
      </c>
      <c r="AG33" s="5">
        <v>34.299999999999997</v>
      </c>
      <c r="AH33" s="5">
        <v>38.1</v>
      </c>
      <c r="AI33" s="5">
        <v>34.799999999999997</v>
      </c>
      <c r="AJ33" s="5">
        <v>36.299999999999997</v>
      </c>
      <c r="AK33" s="13">
        <f t="shared" si="4"/>
        <v>41.7</v>
      </c>
    </row>
    <row r="34" spans="1:37" x14ac:dyDescent="0.2">
      <c r="A34" s="5" t="s">
        <v>9</v>
      </c>
      <c r="B34" s="5">
        <v>26.4</v>
      </c>
      <c r="C34" s="5">
        <v>25</v>
      </c>
      <c r="D34" s="5">
        <v>27.6</v>
      </c>
      <c r="E34" s="5">
        <v>27.7</v>
      </c>
      <c r="F34" s="5">
        <v>26.3</v>
      </c>
      <c r="G34" s="5">
        <v>25.9</v>
      </c>
      <c r="H34" s="5">
        <v>25.7</v>
      </c>
      <c r="I34" s="5">
        <v>29.6</v>
      </c>
      <c r="J34" s="5">
        <v>27.6</v>
      </c>
      <c r="K34" s="5">
        <v>29.8</v>
      </c>
      <c r="L34" s="5">
        <v>26</v>
      </c>
      <c r="M34" s="5">
        <v>25.6</v>
      </c>
      <c r="N34" s="5">
        <v>25.4</v>
      </c>
      <c r="O34" s="5">
        <v>29.8</v>
      </c>
      <c r="P34" s="5">
        <v>26.7</v>
      </c>
      <c r="Q34" s="5">
        <v>29.8</v>
      </c>
      <c r="R34" s="5">
        <v>26.3</v>
      </c>
      <c r="S34" s="5">
        <v>29.4</v>
      </c>
      <c r="T34" s="5">
        <v>27.7</v>
      </c>
      <c r="U34" s="5">
        <v>27</v>
      </c>
      <c r="V34" s="5">
        <v>27.7</v>
      </c>
      <c r="W34" s="5">
        <v>26.6</v>
      </c>
      <c r="X34" s="5">
        <v>31.4</v>
      </c>
      <c r="Y34" s="5">
        <v>26.7</v>
      </c>
      <c r="Z34" s="5">
        <v>26.3</v>
      </c>
      <c r="AA34" s="5">
        <v>25.5</v>
      </c>
      <c r="AB34" s="5">
        <v>27.7</v>
      </c>
      <c r="AC34" s="5">
        <v>28.5</v>
      </c>
      <c r="AD34" s="5">
        <v>30.4</v>
      </c>
      <c r="AE34" s="5">
        <v>26.1</v>
      </c>
      <c r="AF34" s="5">
        <v>29.6</v>
      </c>
      <c r="AG34" s="5">
        <v>27.1</v>
      </c>
      <c r="AH34" s="5">
        <v>29.4</v>
      </c>
      <c r="AI34" s="5">
        <v>26.3</v>
      </c>
      <c r="AJ34" s="5">
        <v>26.6</v>
      </c>
      <c r="AK34" s="13">
        <f t="shared" si="4"/>
        <v>31.4</v>
      </c>
    </row>
    <row r="35" spans="1:37" x14ac:dyDescent="0.2">
      <c r="A35" s="5" t="s">
        <v>10</v>
      </c>
      <c r="B35" s="5">
        <v>33.4</v>
      </c>
      <c r="C35" s="5">
        <v>32.4</v>
      </c>
      <c r="D35" s="5">
        <v>35.799999999999997</v>
      </c>
      <c r="E35" s="5">
        <v>34.299999999999997</v>
      </c>
      <c r="F35" s="5">
        <v>32.799999999999997</v>
      </c>
      <c r="G35" s="5">
        <v>32.9</v>
      </c>
      <c r="H35" s="5">
        <v>32.4</v>
      </c>
      <c r="I35" s="5">
        <v>36.200000000000003</v>
      </c>
      <c r="J35" s="5">
        <v>34.299999999999997</v>
      </c>
      <c r="K35" s="5">
        <v>35.5</v>
      </c>
      <c r="L35" s="5">
        <v>32.299999999999997</v>
      </c>
      <c r="M35" s="5">
        <v>33</v>
      </c>
      <c r="N35" s="5">
        <v>32.6</v>
      </c>
      <c r="O35" s="5">
        <v>34.299999999999997</v>
      </c>
      <c r="P35" s="5">
        <v>32.299999999999997</v>
      </c>
      <c r="Q35" s="5">
        <v>36.6</v>
      </c>
      <c r="R35" s="5">
        <v>34.299999999999997</v>
      </c>
      <c r="S35" s="5">
        <v>37.1</v>
      </c>
      <c r="T35" s="5">
        <v>35</v>
      </c>
      <c r="U35" s="5">
        <v>33.700000000000003</v>
      </c>
      <c r="V35" s="5">
        <v>34.299999999999997</v>
      </c>
      <c r="W35" s="5">
        <v>32.6</v>
      </c>
      <c r="X35" s="5">
        <v>38.6</v>
      </c>
      <c r="Y35" s="5">
        <v>34.799999999999997</v>
      </c>
      <c r="Z35" s="5">
        <v>33.6</v>
      </c>
      <c r="AA35" s="5">
        <v>32.6</v>
      </c>
      <c r="AB35" s="5">
        <v>34.700000000000003</v>
      </c>
      <c r="AC35" s="5">
        <v>36</v>
      </c>
      <c r="AD35" s="5">
        <v>36.5</v>
      </c>
      <c r="AE35" s="5">
        <v>34.4</v>
      </c>
      <c r="AF35" s="5">
        <v>38</v>
      </c>
      <c r="AG35" s="5">
        <v>34.799999999999997</v>
      </c>
      <c r="AH35" s="5">
        <v>38.1</v>
      </c>
      <c r="AI35" s="5">
        <v>33.799999999999997</v>
      </c>
      <c r="AJ35" s="5">
        <v>36</v>
      </c>
      <c r="AK35" s="13">
        <f t="shared" si="4"/>
        <v>38.6</v>
      </c>
    </row>
    <row r="36" spans="1:37" x14ac:dyDescent="0.2">
      <c r="A36" s="5" t="s">
        <v>11</v>
      </c>
      <c r="B36" s="5">
        <v>32.700000000000003</v>
      </c>
      <c r="C36" s="5">
        <v>32.5</v>
      </c>
      <c r="D36" s="5">
        <v>35.5</v>
      </c>
      <c r="E36" s="5">
        <v>34.799999999999997</v>
      </c>
      <c r="F36" s="5">
        <v>34</v>
      </c>
      <c r="G36" s="5">
        <v>33.5</v>
      </c>
      <c r="H36" s="5">
        <v>33.6</v>
      </c>
      <c r="I36" s="5">
        <v>36.5</v>
      </c>
      <c r="J36" s="5">
        <v>33</v>
      </c>
      <c r="K36" s="5">
        <v>35.6</v>
      </c>
      <c r="L36" s="5">
        <v>33.6</v>
      </c>
      <c r="M36" s="5">
        <v>34.4</v>
      </c>
      <c r="N36" s="5">
        <v>33.700000000000003</v>
      </c>
      <c r="O36" s="5">
        <v>34.9</v>
      </c>
      <c r="P36" s="5">
        <v>34.5</v>
      </c>
      <c r="Q36" s="5">
        <v>37.799999999999997</v>
      </c>
      <c r="R36" s="5">
        <v>34.9</v>
      </c>
      <c r="S36" s="5">
        <v>37.1</v>
      </c>
      <c r="T36" s="5">
        <v>34.1</v>
      </c>
      <c r="U36" s="5">
        <v>34.1</v>
      </c>
      <c r="V36" s="5">
        <v>35.200000000000003</v>
      </c>
      <c r="W36" s="5">
        <v>34.1</v>
      </c>
      <c r="X36" s="5">
        <v>39.299999999999997</v>
      </c>
      <c r="Y36" s="5">
        <v>34.9</v>
      </c>
      <c r="Z36" s="5">
        <v>34.6</v>
      </c>
      <c r="AA36" s="5">
        <v>33.799999999999997</v>
      </c>
      <c r="AB36" s="5">
        <v>35.6</v>
      </c>
      <c r="AC36" s="5">
        <v>38.200000000000003</v>
      </c>
      <c r="AD36" s="5">
        <v>37.700000000000003</v>
      </c>
      <c r="AE36" s="5">
        <v>33.6</v>
      </c>
      <c r="AF36" s="5">
        <v>37.799999999999997</v>
      </c>
      <c r="AG36" s="5">
        <v>34</v>
      </c>
      <c r="AH36" s="5">
        <v>37.799999999999997</v>
      </c>
      <c r="AI36" s="5">
        <v>34.4</v>
      </c>
      <c r="AJ36" s="5">
        <v>34.9</v>
      </c>
      <c r="AK36" s="13">
        <f t="shared" si="4"/>
        <v>39.299999999999997</v>
      </c>
    </row>
    <row r="37" spans="1:37" x14ac:dyDescent="0.2">
      <c r="A37" s="5" t="s">
        <v>12</v>
      </c>
      <c r="B37" s="5">
        <v>35.1</v>
      </c>
      <c r="C37" s="5">
        <v>33.200000000000003</v>
      </c>
      <c r="D37" s="5">
        <v>35</v>
      </c>
      <c r="E37" s="5">
        <v>36.700000000000003</v>
      </c>
      <c r="F37" s="5">
        <v>34.1</v>
      </c>
      <c r="G37" s="5">
        <v>34.5</v>
      </c>
      <c r="H37" s="5">
        <v>34</v>
      </c>
      <c r="I37" s="5">
        <v>36.700000000000003</v>
      </c>
      <c r="J37" s="5">
        <v>34.6</v>
      </c>
      <c r="K37" s="5">
        <v>35.6</v>
      </c>
      <c r="L37" s="5">
        <v>35.6</v>
      </c>
      <c r="M37" s="5">
        <v>33.5</v>
      </c>
      <c r="N37" s="5">
        <v>31.8</v>
      </c>
      <c r="O37" s="5">
        <v>35.1</v>
      </c>
      <c r="P37" s="5">
        <v>33.700000000000003</v>
      </c>
      <c r="Q37" s="5">
        <v>37</v>
      </c>
      <c r="R37" s="5">
        <v>36</v>
      </c>
      <c r="S37" s="5">
        <v>34.799999999999997</v>
      </c>
      <c r="T37" s="5">
        <v>36</v>
      </c>
      <c r="U37" s="5">
        <v>33.9</v>
      </c>
      <c r="V37" s="5">
        <v>32.6</v>
      </c>
      <c r="W37" s="5">
        <v>34</v>
      </c>
      <c r="X37" s="5">
        <v>38.6</v>
      </c>
      <c r="Y37" s="5">
        <v>34.6</v>
      </c>
      <c r="Z37" s="5">
        <v>34.200000000000003</v>
      </c>
      <c r="AA37" s="5">
        <v>33.5</v>
      </c>
      <c r="AB37" s="5">
        <v>36.299999999999997</v>
      </c>
      <c r="AC37" s="5">
        <v>38.200000000000003</v>
      </c>
      <c r="AD37" s="5">
        <v>36.9</v>
      </c>
      <c r="AE37" s="5">
        <v>33</v>
      </c>
      <c r="AF37" s="5">
        <v>36.4</v>
      </c>
      <c r="AG37" s="5">
        <v>33.799999999999997</v>
      </c>
      <c r="AH37" s="5">
        <v>36</v>
      </c>
      <c r="AI37" s="5">
        <v>32.4</v>
      </c>
      <c r="AJ37" s="5">
        <v>34</v>
      </c>
      <c r="AK37" s="13">
        <f t="shared" si="4"/>
        <v>38.6</v>
      </c>
    </row>
    <row r="38" spans="1:37" x14ac:dyDescent="0.2">
      <c r="A38" s="5" t="s">
        <v>13</v>
      </c>
      <c r="B38" s="5">
        <v>33</v>
      </c>
      <c r="C38" s="5">
        <v>33.200000000000003</v>
      </c>
      <c r="D38" s="5">
        <v>34.200000000000003</v>
      </c>
      <c r="E38" s="5">
        <v>36</v>
      </c>
      <c r="F38" s="5">
        <v>32.6</v>
      </c>
      <c r="G38" s="5">
        <v>32.4</v>
      </c>
      <c r="H38" s="5">
        <v>34.4</v>
      </c>
      <c r="I38" s="5">
        <v>36.200000000000003</v>
      </c>
      <c r="J38" s="5">
        <v>34</v>
      </c>
      <c r="K38" s="5">
        <v>35.299999999999997</v>
      </c>
      <c r="L38" s="5">
        <v>32.700000000000003</v>
      </c>
      <c r="M38" s="5">
        <v>31.9</v>
      </c>
      <c r="N38" s="5">
        <v>33.700000000000003</v>
      </c>
      <c r="O38" s="5">
        <v>36</v>
      </c>
      <c r="P38" s="5">
        <v>33.799999999999997</v>
      </c>
      <c r="Q38" s="5">
        <v>37.4</v>
      </c>
      <c r="R38" s="5">
        <v>35.5</v>
      </c>
      <c r="S38" s="5">
        <v>35.1</v>
      </c>
      <c r="T38" s="5">
        <v>34.5</v>
      </c>
      <c r="U38" s="5">
        <v>33.799999999999997</v>
      </c>
      <c r="V38" s="5">
        <v>34.9</v>
      </c>
      <c r="W38" s="5">
        <v>34.6</v>
      </c>
      <c r="X38" s="5">
        <v>37.700000000000003</v>
      </c>
      <c r="Y38" s="5">
        <v>36.1</v>
      </c>
      <c r="Z38" s="5">
        <v>35.4</v>
      </c>
      <c r="AA38" s="5">
        <v>33.9</v>
      </c>
      <c r="AB38" s="5">
        <v>36.6</v>
      </c>
      <c r="AC38" s="5">
        <v>38.200000000000003</v>
      </c>
      <c r="AD38" s="5">
        <v>38</v>
      </c>
      <c r="AE38" s="5">
        <v>33.5</v>
      </c>
      <c r="AF38" s="5">
        <v>36.1</v>
      </c>
      <c r="AG38" s="5">
        <v>35.5</v>
      </c>
      <c r="AH38" s="5">
        <v>38</v>
      </c>
      <c r="AI38" s="5">
        <v>34.799999999999997</v>
      </c>
      <c r="AJ38" s="5">
        <v>35.5</v>
      </c>
      <c r="AK38" s="13">
        <f t="shared" si="4"/>
        <v>38.200000000000003</v>
      </c>
    </row>
    <row r="39" spans="1:37" x14ac:dyDescent="0.2">
      <c r="A39" s="5" t="s">
        <v>14</v>
      </c>
      <c r="B39" s="5">
        <v>35.1</v>
      </c>
      <c r="C39" s="5">
        <v>34.4</v>
      </c>
      <c r="D39" s="5">
        <v>35.9</v>
      </c>
      <c r="E39" s="5">
        <v>38.799999999999997</v>
      </c>
      <c r="F39" s="5">
        <v>34.299999999999997</v>
      </c>
      <c r="G39" s="5">
        <v>34.9</v>
      </c>
      <c r="H39" s="5">
        <v>35.5</v>
      </c>
      <c r="I39" s="5">
        <v>37.5</v>
      </c>
      <c r="J39" s="5">
        <v>36.299999999999997</v>
      </c>
      <c r="K39" s="5">
        <v>36.200000000000003</v>
      </c>
      <c r="L39" s="5">
        <v>34</v>
      </c>
      <c r="M39" s="5">
        <v>35.4</v>
      </c>
      <c r="N39" s="5">
        <v>33.9</v>
      </c>
      <c r="O39" s="5">
        <v>36</v>
      </c>
      <c r="P39" s="5">
        <v>35.1</v>
      </c>
      <c r="Q39" s="5">
        <v>37.799999999999997</v>
      </c>
      <c r="R39" s="5">
        <v>36.6</v>
      </c>
      <c r="S39" s="5">
        <v>38.1</v>
      </c>
      <c r="T39" s="5">
        <v>37.200000000000003</v>
      </c>
      <c r="U39" s="5">
        <v>36.5</v>
      </c>
      <c r="V39" s="5">
        <v>35.5</v>
      </c>
      <c r="W39" s="5">
        <v>34.299999999999997</v>
      </c>
      <c r="X39" s="5">
        <v>39.799999999999997</v>
      </c>
      <c r="Y39" s="5">
        <v>38.700000000000003</v>
      </c>
      <c r="Z39" s="5">
        <v>36.1</v>
      </c>
      <c r="AA39" s="5">
        <v>34.6</v>
      </c>
      <c r="AB39" s="5">
        <v>38.299999999999997</v>
      </c>
      <c r="AC39" s="5">
        <v>39.4</v>
      </c>
      <c r="AD39" s="5">
        <v>38.200000000000003</v>
      </c>
      <c r="AE39" s="5">
        <v>34.5</v>
      </c>
      <c r="AF39" s="5">
        <v>37.4</v>
      </c>
      <c r="AG39" s="5">
        <v>35.700000000000003</v>
      </c>
      <c r="AH39" s="5">
        <v>39.299999999999997</v>
      </c>
      <c r="AI39" s="5">
        <v>35</v>
      </c>
      <c r="AJ39" s="5">
        <v>36.9</v>
      </c>
      <c r="AK39" s="13">
        <f t="shared" si="4"/>
        <v>39.799999999999997</v>
      </c>
    </row>
    <row r="40" spans="1:37" x14ac:dyDescent="0.2">
      <c r="A40" s="5" t="s">
        <v>15</v>
      </c>
      <c r="B40" s="5">
        <v>32.1</v>
      </c>
      <c r="C40" s="5">
        <v>33.5</v>
      </c>
      <c r="D40" s="5">
        <v>32.799999999999997</v>
      </c>
      <c r="E40" s="5">
        <v>34.6</v>
      </c>
      <c r="F40" s="5">
        <v>31.8</v>
      </c>
      <c r="G40" s="5">
        <v>33.200000000000003</v>
      </c>
      <c r="H40" s="5">
        <v>33.4</v>
      </c>
      <c r="I40" s="5">
        <v>37.4</v>
      </c>
      <c r="J40" s="5">
        <v>35.4</v>
      </c>
      <c r="K40" s="5">
        <v>35.299999999999997</v>
      </c>
      <c r="L40" s="5">
        <v>31.8</v>
      </c>
      <c r="M40" s="5">
        <v>32.700000000000003</v>
      </c>
      <c r="N40" s="5">
        <v>30.6</v>
      </c>
      <c r="O40" s="5">
        <v>33.799999999999997</v>
      </c>
      <c r="P40" s="5">
        <v>33.200000000000003</v>
      </c>
      <c r="Q40" s="5">
        <v>37.5</v>
      </c>
      <c r="R40" s="5">
        <v>35.4</v>
      </c>
      <c r="S40" s="5">
        <v>36.5</v>
      </c>
      <c r="T40" s="5">
        <v>37.200000000000003</v>
      </c>
      <c r="U40" s="5">
        <v>33.299999999999997</v>
      </c>
      <c r="V40" s="5">
        <v>32.700000000000003</v>
      </c>
      <c r="W40" s="5">
        <v>34.6</v>
      </c>
      <c r="X40" s="5">
        <v>39.4</v>
      </c>
      <c r="Y40" s="5">
        <v>33</v>
      </c>
      <c r="Z40" s="5">
        <v>34.4</v>
      </c>
      <c r="AA40" s="5">
        <v>34.9</v>
      </c>
      <c r="AB40" s="5">
        <v>35.299999999999997</v>
      </c>
      <c r="AC40" s="5">
        <v>36.5</v>
      </c>
      <c r="AD40" s="5">
        <v>39.700000000000003</v>
      </c>
      <c r="AE40" s="5">
        <v>33</v>
      </c>
      <c r="AF40" s="5">
        <v>36.9</v>
      </c>
      <c r="AG40" s="5">
        <v>33.4</v>
      </c>
      <c r="AH40" s="5">
        <v>37.1</v>
      </c>
      <c r="AI40" s="5">
        <v>34.1</v>
      </c>
      <c r="AJ40" s="5">
        <v>34.6</v>
      </c>
      <c r="AK40" s="13">
        <f t="shared" si="4"/>
        <v>39.700000000000003</v>
      </c>
    </row>
    <row r="41" spans="1:37" x14ac:dyDescent="0.2">
      <c r="A41" s="5" t="s">
        <v>16</v>
      </c>
      <c r="B41" s="6">
        <f>AVERAGE(B30:B40)</f>
        <v>33.254545454545458</v>
      </c>
      <c r="C41" s="6">
        <f t="shared" ref="C41:AJ41" si="5">AVERAGE(C30:C40)</f>
        <v>32.545454545454547</v>
      </c>
      <c r="D41" s="6">
        <f t="shared" si="5"/>
        <v>34.199999999999996</v>
      </c>
      <c r="E41" s="6">
        <f t="shared" si="5"/>
        <v>35.345454545454544</v>
      </c>
      <c r="F41" s="6">
        <f t="shared" si="5"/>
        <v>32.945454545454552</v>
      </c>
      <c r="G41" s="6">
        <f t="shared" si="5"/>
        <v>33.190909090909088</v>
      </c>
      <c r="H41" s="6">
        <f t="shared" si="5"/>
        <v>33.645454545454541</v>
      </c>
      <c r="I41" s="6">
        <f t="shared" si="5"/>
        <v>36.309090909090905</v>
      </c>
      <c r="J41" s="6">
        <f t="shared" si="5"/>
        <v>34.081818181818178</v>
      </c>
      <c r="K41" s="6">
        <f t="shared" si="5"/>
        <v>35.199999999999996</v>
      </c>
      <c r="L41" s="6">
        <f t="shared" si="5"/>
        <v>33.009090909090908</v>
      </c>
      <c r="M41" s="6">
        <f t="shared" si="5"/>
        <v>32.799999999999997</v>
      </c>
      <c r="N41" s="6">
        <f t="shared" si="5"/>
        <v>32.309090909090905</v>
      </c>
      <c r="O41" s="6">
        <f t="shared" si="5"/>
        <v>34.927272727272729</v>
      </c>
      <c r="P41" s="6">
        <f t="shared" si="5"/>
        <v>33.18181818181818</v>
      </c>
      <c r="Q41" s="6">
        <f t="shared" si="5"/>
        <v>36.754545454545458</v>
      </c>
      <c r="R41" s="6">
        <f t="shared" si="5"/>
        <v>34.68181818181818</v>
      </c>
      <c r="S41" s="6">
        <f t="shared" si="5"/>
        <v>35.672727272727279</v>
      </c>
      <c r="T41" s="6">
        <f t="shared" si="5"/>
        <v>35.31818181818182</v>
      </c>
      <c r="U41" s="6">
        <f t="shared" si="5"/>
        <v>33.590909090909093</v>
      </c>
      <c r="V41" s="6">
        <f t="shared" si="5"/>
        <v>33.93636363636363</v>
      </c>
      <c r="W41" s="6">
        <f t="shared" si="5"/>
        <v>33.690909090909095</v>
      </c>
      <c r="X41" s="6">
        <f t="shared" si="5"/>
        <v>38.572727272727271</v>
      </c>
      <c r="Y41" s="6">
        <f t="shared" si="5"/>
        <v>34.836363636363636</v>
      </c>
      <c r="Z41" s="6">
        <f t="shared" si="5"/>
        <v>34.063636363636363</v>
      </c>
      <c r="AA41" s="6">
        <f t="shared" si="5"/>
        <v>33.763636363636358</v>
      </c>
      <c r="AB41" s="6">
        <f t="shared" si="5"/>
        <v>35.627272727272732</v>
      </c>
      <c r="AC41" s="6">
        <f t="shared" si="5"/>
        <v>36.909090909090907</v>
      </c>
      <c r="AD41" s="6">
        <f t="shared" si="5"/>
        <v>37.427272727272722</v>
      </c>
      <c r="AE41" s="6">
        <f t="shared" si="5"/>
        <v>33.272727272727273</v>
      </c>
      <c r="AF41" s="6">
        <f t="shared" si="5"/>
        <v>36.590909090909086</v>
      </c>
      <c r="AG41" s="6">
        <f t="shared" si="5"/>
        <v>33.945454545454545</v>
      </c>
      <c r="AH41" s="6">
        <f t="shared" si="5"/>
        <v>37.163636363636364</v>
      </c>
      <c r="AI41" s="6">
        <f t="shared" si="5"/>
        <v>33.709090909090918</v>
      </c>
      <c r="AJ41" s="6">
        <f t="shared" si="5"/>
        <v>34.9</v>
      </c>
    </row>
    <row r="42" spans="1:37" x14ac:dyDescent="0.2">
      <c r="A42" s="5" t="s">
        <v>19</v>
      </c>
      <c r="B42" s="5">
        <v>70</v>
      </c>
      <c r="C42" s="5">
        <v>77</v>
      </c>
      <c r="D42" s="5">
        <v>73</v>
      </c>
      <c r="E42" s="5">
        <v>47</v>
      </c>
      <c r="F42" s="5">
        <v>60</v>
      </c>
      <c r="G42" s="5">
        <v>39</v>
      </c>
      <c r="H42" s="5">
        <v>71</v>
      </c>
      <c r="I42" s="5">
        <v>44</v>
      </c>
      <c r="J42" s="5">
        <v>79</v>
      </c>
      <c r="K42" s="5">
        <v>30</v>
      </c>
      <c r="L42" s="5">
        <v>63</v>
      </c>
      <c r="M42" s="5">
        <v>86</v>
      </c>
      <c r="N42" s="5">
        <v>69</v>
      </c>
      <c r="O42" s="5">
        <v>60</v>
      </c>
      <c r="P42" s="5">
        <v>59</v>
      </c>
      <c r="Q42" s="5">
        <v>44</v>
      </c>
      <c r="R42" s="5">
        <v>67</v>
      </c>
      <c r="S42" s="5">
        <v>47</v>
      </c>
      <c r="T42" s="5">
        <v>89</v>
      </c>
      <c r="U42" s="5">
        <v>69</v>
      </c>
      <c r="V42" s="5">
        <v>76</v>
      </c>
      <c r="W42" s="5">
        <v>71</v>
      </c>
      <c r="X42" s="5">
        <v>28</v>
      </c>
      <c r="Y42" s="5">
        <v>35</v>
      </c>
      <c r="Z42" s="5">
        <v>47</v>
      </c>
      <c r="AA42" s="5">
        <v>79</v>
      </c>
      <c r="AB42" s="5">
        <v>67</v>
      </c>
      <c r="AC42" s="5">
        <v>63</v>
      </c>
      <c r="AD42" s="5">
        <v>57</v>
      </c>
      <c r="AE42" s="5">
        <v>22</v>
      </c>
      <c r="AF42" s="5">
        <v>35</v>
      </c>
      <c r="AG42" s="5">
        <v>41</v>
      </c>
      <c r="AH42" s="5">
        <v>54</v>
      </c>
      <c r="AI42" s="5">
        <v>51</v>
      </c>
      <c r="AJ42" s="5">
        <v>38</v>
      </c>
    </row>
    <row r="43" spans="1:37" x14ac:dyDescent="0.2">
      <c r="A43" s="5" t="s">
        <v>20</v>
      </c>
      <c r="B43" s="5">
        <v>23</v>
      </c>
      <c r="C43" s="5">
        <v>27</v>
      </c>
      <c r="D43" s="5">
        <v>23</v>
      </c>
      <c r="E43" s="5">
        <v>27</v>
      </c>
      <c r="F43" s="5">
        <v>11</v>
      </c>
      <c r="G43" s="5">
        <v>28</v>
      </c>
      <c r="H43" s="5">
        <v>21</v>
      </c>
      <c r="I43" s="5">
        <v>44</v>
      </c>
      <c r="J43" s="5">
        <v>31</v>
      </c>
      <c r="K43" s="5">
        <v>44</v>
      </c>
      <c r="L43" s="5">
        <v>31</v>
      </c>
      <c r="M43" s="5">
        <v>18</v>
      </c>
      <c r="N43" s="5">
        <v>12</v>
      </c>
      <c r="O43" s="5">
        <v>34</v>
      </c>
      <c r="P43" s="5">
        <v>13</v>
      </c>
      <c r="Q43" s="5">
        <v>35</v>
      </c>
      <c r="R43" s="5">
        <v>29</v>
      </c>
      <c r="S43" s="5">
        <v>32</v>
      </c>
      <c r="T43" s="5">
        <v>59</v>
      </c>
      <c r="U43" s="5">
        <v>17</v>
      </c>
      <c r="V43" s="5">
        <v>14</v>
      </c>
      <c r="W43" s="5">
        <v>39</v>
      </c>
      <c r="X43" s="5">
        <v>51</v>
      </c>
      <c r="Y43" s="5">
        <v>41</v>
      </c>
      <c r="Z43" s="5">
        <v>40</v>
      </c>
      <c r="AA43" s="5">
        <v>31</v>
      </c>
      <c r="AB43" s="5">
        <v>38</v>
      </c>
      <c r="AC43" s="5">
        <v>56</v>
      </c>
      <c r="AD43" s="5">
        <v>42</v>
      </c>
      <c r="AE43" s="5">
        <v>25</v>
      </c>
      <c r="AF43" s="5">
        <v>53</v>
      </c>
      <c r="AG43" s="5">
        <v>38</v>
      </c>
      <c r="AH43" s="5">
        <v>52</v>
      </c>
      <c r="AI43" s="5">
        <v>60</v>
      </c>
      <c r="AJ43" s="5">
        <v>55</v>
      </c>
    </row>
    <row r="44" spans="1:37" ht="15" x14ac:dyDescent="0.25">
      <c r="A44" s="5"/>
      <c r="B44" s="16" t="s">
        <v>21</v>
      </c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8"/>
    </row>
    <row r="45" spans="1:37" x14ac:dyDescent="0.2">
      <c r="A45" s="5" t="s">
        <v>5</v>
      </c>
      <c r="B45" s="5">
        <v>448</v>
      </c>
      <c r="C45" s="5">
        <v>414</v>
      </c>
      <c r="D45" s="5">
        <v>531</v>
      </c>
      <c r="E45" s="5">
        <v>659</v>
      </c>
      <c r="F45" s="5">
        <v>561</v>
      </c>
      <c r="G45" s="5">
        <v>416</v>
      </c>
      <c r="H45" s="5">
        <v>594</v>
      </c>
      <c r="I45" s="5">
        <v>364</v>
      </c>
      <c r="J45" s="5">
        <v>505</v>
      </c>
      <c r="K45" s="5">
        <v>481</v>
      </c>
      <c r="L45" s="5">
        <v>575</v>
      </c>
      <c r="M45" s="5">
        <v>528</v>
      </c>
      <c r="N45" s="5">
        <v>327</v>
      </c>
      <c r="O45" s="5">
        <v>643</v>
      </c>
      <c r="P45" s="5">
        <v>842</v>
      </c>
      <c r="Q45" s="5">
        <v>389</v>
      </c>
      <c r="R45" s="5">
        <v>548</v>
      </c>
      <c r="S45" s="5">
        <v>494</v>
      </c>
      <c r="T45" s="5">
        <v>345</v>
      </c>
      <c r="U45" s="5">
        <v>534</v>
      </c>
      <c r="V45" s="5">
        <v>696</v>
      </c>
      <c r="W45" s="5">
        <v>464</v>
      </c>
      <c r="X45" s="5">
        <v>472</v>
      </c>
      <c r="Y45" s="5">
        <v>565</v>
      </c>
      <c r="Z45" s="5">
        <v>479</v>
      </c>
      <c r="AA45" s="5">
        <v>815</v>
      </c>
      <c r="AB45" s="5">
        <v>291</v>
      </c>
      <c r="AC45" s="5">
        <v>384</v>
      </c>
      <c r="AD45" s="5">
        <v>588</v>
      </c>
      <c r="AE45" s="5">
        <v>665</v>
      </c>
      <c r="AF45" s="5">
        <v>599</v>
      </c>
      <c r="AG45" s="5">
        <v>569</v>
      </c>
      <c r="AH45" s="5">
        <v>579</v>
      </c>
      <c r="AI45" s="5">
        <v>493</v>
      </c>
      <c r="AJ45" s="5">
        <v>512</v>
      </c>
      <c r="AK45" s="13">
        <f t="shared" ref="AK45:AK55" si="6">MAX(B45:AJ45)</f>
        <v>842</v>
      </c>
    </row>
    <row r="46" spans="1:37" x14ac:dyDescent="0.2">
      <c r="A46" s="5" t="s">
        <v>6</v>
      </c>
      <c r="B46" s="5">
        <v>674</v>
      </c>
      <c r="C46" s="5">
        <v>419</v>
      </c>
      <c r="D46" s="5">
        <v>589</v>
      </c>
      <c r="E46" s="5">
        <v>539</v>
      </c>
      <c r="F46" s="5">
        <v>571</v>
      </c>
      <c r="G46" s="5">
        <v>460</v>
      </c>
      <c r="H46" s="5">
        <v>597</v>
      </c>
      <c r="I46" s="5">
        <v>391</v>
      </c>
      <c r="J46" s="5">
        <v>514</v>
      </c>
      <c r="K46" s="5">
        <v>447</v>
      </c>
      <c r="L46" s="5">
        <v>521</v>
      </c>
      <c r="M46" s="5">
        <v>581</v>
      </c>
      <c r="N46" s="5">
        <v>422</v>
      </c>
      <c r="O46" s="5">
        <v>626</v>
      </c>
      <c r="P46" s="5">
        <v>673</v>
      </c>
      <c r="Q46" s="5">
        <v>435</v>
      </c>
      <c r="R46" s="5">
        <v>586</v>
      </c>
      <c r="S46" s="5">
        <v>531</v>
      </c>
      <c r="T46" s="5">
        <v>521</v>
      </c>
      <c r="U46" s="5">
        <v>692</v>
      </c>
      <c r="V46" s="5">
        <v>640</v>
      </c>
      <c r="W46" s="5">
        <v>633</v>
      </c>
      <c r="X46" s="5">
        <v>551</v>
      </c>
      <c r="Y46" s="5">
        <v>551</v>
      </c>
      <c r="Z46" s="5">
        <v>485</v>
      </c>
      <c r="AA46" s="5">
        <v>845</v>
      </c>
      <c r="AB46" s="5">
        <v>442</v>
      </c>
      <c r="AC46" s="5">
        <v>427</v>
      </c>
      <c r="AD46" s="5">
        <v>545</v>
      </c>
      <c r="AE46" s="5">
        <v>456</v>
      </c>
      <c r="AF46" s="5">
        <v>432</v>
      </c>
      <c r="AG46" s="5">
        <v>744</v>
      </c>
      <c r="AH46" s="5">
        <v>569</v>
      </c>
      <c r="AI46" s="5">
        <v>435</v>
      </c>
      <c r="AJ46" s="5">
        <v>456</v>
      </c>
      <c r="AK46" s="13">
        <f t="shared" si="6"/>
        <v>845</v>
      </c>
    </row>
    <row r="47" spans="1:37" x14ac:dyDescent="0.2">
      <c r="A47" s="5" t="s">
        <v>7</v>
      </c>
      <c r="B47" s="5">
        <v>609</v>
      </c>
      <c r="C47" s="5">
        <v>444</v>
      </c>
      <c r="D47" s="5">
        <v>652</v>
      </c>
      <c r="E47" s="5">
        <v>495</v>
      </c>
      <c r="F47" s="5">
        <v>390</v>
      </c>
      <c r="G47" s="5">
        <v>435</v>
      </c>
      <c r="H47" s="5">
        <v>446</v>
      </c>
      <c r="I47" s="5">
        <v>558</v>
      </c>
      <c r="J47" s="5">
        <v>528</v>
      </c>
      <c r="K47" s="5">
        <v>670</v>
      </c>
      <c r="L47" s="5">
        <v>610</v>
      </c>
      <c r="M47" s="5">
        <v>617</v>
      </c>
      <c r="N47" s="5">
        <v>496</v>
      </c>
      <c r="O47" s="5">
        <v>578</v>
      </c>
      <c r="P47" s="5">
        <v>581</v>
      </c>
      <c r="Q47" s="5">
        <v>483</v>
      </c>
      <c r="R47" s="5">
        <v>440</v>
      </c>
      <c r="S47" s="5">
        <v>518</v>
      </c>
      <c r="T47" s="5">
        <v>416</v>
      </c>
      <c r="U47" s="5">
        <v>556</v>
      </c>
      <c r="V47" s="5">
        <v>709</v>
      </c>
      <c r="W47" s="5">
        <v>538</v>
      </c>
      <c r="X47" s="5">
        <v>676</v>
      </c>
      <c r="Y47" s="5">
        <v>585</v>
      </c>
      <c r="Z47" s="5">
        <v>564</v>
      </c>
      <c r="AA47" s="5">
        <v>906</v>
      </c>
      <c r="AB47" s="5">
        <v>418</v>
      </c>
      <c r="AC47" s="5">
        <v>466</v>
      </c>
      <c r="AD47" s="5">
        <v>610</v>
      </c>
      <c r="AE47" s="5">
        <v>748</v>
      </c>
      <c r="AF47" s="5">
        <v>553</v>
      </c>
      <c r="AG47" s="5">
        <v>617</v>
      </c>
      <c r="AH47" s="5">
        <v>571</v>
      </c>
      <c r="AI47" s="5">
        <v>639</v>
      </c>
      <c r="AJ47" s="5">
        <v>476</v>
      </c>
      <c r="AK47" s="13">
        <f t="shared" si="6"/>
        <v>906</v>
      </c>
    </row>
    <row r="48" spans="1:37" x14ac:dyDescent="0.2">
      <c r="A48" s="5" t="s">
        <v>8</v>
      </c>
      <c r="B48" s="5">
        <v>506</v>
      </c>
      <c r="C48" s="5">
        <v>396</v>
      </c>
      <c r="D48" s="5">
        <v>630</v>
      </c>
      <c r="E48" s="5">
        <v>497</v>
      </c>
      <c r="F48" s="5">
        <v>431</v>
      </c>
      <c r="G48" s="5">
        <v>436</v>
      </c>
      <c r="H48" s="5">
        <v>593</v>
      </c>
      <c r="I48" s="5">
        <v>387</v>
      </c>
      <c r="J48" s="5">
        <v>447</v>
      </c>
      <c r="K48" s="5">
        <v>374</v>
      </c>
      <c r="L48" s="5">
        <v>650</v>
      </c>
      <c r="M48" s="5">
        <v>551</v>
      </c>
      <c r="N48" s="5">
        <v>480</v>
      </c>
      <c r="O48" s="5">
        <v>594</v>
      </c>
      <c r="P48" s="5">
        <v>783</v>
      </c>
      <c r="Q48" s="5">
        <v>337</v>
      </c>
      <c r="R48" s="5">
        <v>598</v>
      </c>
      <c r="S48" s="5">
        <v>439</v>
      </c>
      <c r="T48" s="5">
        <v>469</v>
      </c>
      <c r="U48" s="5">
        <v>645</v>
      </c>
      <c r="V48" s="5">
        <v>598</v>
      </c>
      <c r="W48" s="5">
        <v>627</v>
      </c>
      <c r="X48" s="5">
        <v>475</v>
      </c>
      <c r="Y48" s="5">
        <v>460</v>
      </c>
      <c r="Z48" s="5">
        <v>511</v>
      </c>
      <c r="AA48" s="5">
        <v>881</v>
      </c>
      <c r="AB48" s="5">
        <v>385</v>
      </c>
      <c r="AC48" s="5">
        <v>411</v>
      </c>
      <c r="AD48" s="5">
        <v>509</v>
      </c>
      <c r="AE48" s="5">
        <v>703</v>
      </c>
      <c r="AF48" s="5">
        <v>532</v>
      </c>
      <c r="AG48" s="5">
        <v>566</v>
      </c>
      <c r="AH48" s="5">
        <v>592</v>
      </c>
      <c r="AI48" s="5">
        <v>529</v>
      </c>
      <c r="AJ48" s="5">
        <v>489</v>
      </c>
      <c r="AK48" s="13">
        <f t="shared" si="6"/>
        <v>881</v>
      </c>
    </row>
    <row r="49" spans="1:37" x14ac:dyDescent="0.2">
      <c r="A49" s="5" t="s">
        <v>9</v>
      </c>
      <c r="B49" s="5">
        <v>866</v>
      </c>
      <c r="C49" s="5">
        <v>640</v>
      </c>
      <c r="D49" s="5">
        <v>716</v>
      </c>
      <c r="E49" s="5">
        <v>994</v>
      </c>
      <c r="F49" s="5">
        <v>716</v>
      </c>
      <c r="G49" s="5">
        <v>706</v>
      </c>
      <c r="H49" s="5">
        <v>887</v>
      </c>
      <c r="I49" s="5">
        <v>495</v>
      </c>
      <c r="J49" s="5">
        <v>634</v>
      </c>
      <c r="K49" s="5">
        <v>581</v>
      </c>
      <c r="L49" s="5">
        <v>891</v>
      </c>
      <c r="M49" s="5">
        <v>771</v>
      </c>
      <c r="N49" s="5">
        <v>595</v>
      </c>
      <c r="O49" s="5">
        <v>955</v>
      </c>
      <c r="P49" s="7">
        <v>1111</v>
      </c>
      <c r="Q49" s="5">
        <v>670</v>
      </c>
      <c r="R49" s="5">
        <v>700</v>
      </c>
      <c r="S49" s="5">
        <v>831</v>
      </c>
      <c r="T49" s="5">
        <v>702</v>
      </c>
      <c r="U49" s="5">
        <v>817</v>
      </c>
      <c r="V49" s="7">
        <v>1012</v>
      </c>
      <c r="W49" s="5">
        <v>803</v>
      </c>
      <c r="X49" s="5">
        <v>832</v>
      </c>
      <c r="Y49" s="5">
        <v>817</v>
      </c>
      <c r="Z49" s="5">
        <v>879</v>
      </c>
      <c r="AA49" s="7">
        <v>1518</v>
      </c>
      <c r="AB49" s="5">
        <v>489</v>
      </c>
      <c r="AC49" s="5">
        <v>598</v>
      </c>
      <c r="AD49" s="5">
        <v>922</v>
      </c>
      <c r="AE49" s="5">
        <v>881</v>
      </c>
      <c r="AF49" s="5">
        <v>766</v>
      </c>
      <c r="AG49" s="5">
        <v>870</v>
      </c>
      <c r="AH49" s="5">
        <v>989</v>
      </c>
      <c r="AI49" s="5">
        <v>703</v>
      </c>
      <c r="AJ49" s="5">
        <v>886</v>
      </c>
      <c r="AK49" s="13">
        <f t="shared" si="6"/>
        <v>1518</v>
      </c>
    </row>
    <row r="50" spans="1:37" x14ac:dyDescent="0.2">
      <c r="A50" s="5" t="s">
        <v>10</v>
      </c>
      <c r="B50" s="5">
        <v>544</v>
      </c>
      <c r="C50" s="5">
        <v>334</v>
      </c>
      <c r="D50" s="5">
        <v>474</v>
      </c>
      <c r="E50" s="5">
        <v>547</v>
      </c>
      <c r="F50" s="5">
        <v>591</v>
      </c>
      <c r="G50" s="5">
        <v>475</v>
      </c>
      <c r="H50" s="5">
        <v>622</v>
      </c>
      <c r="I50" s="5">
        <v>363</v>
      </c>
      <c r="J50" s="5">
        <v>365</v>
      </c>
      <c r="K50" s="5">
        <v>413</v>
      </c>
      <c r="L50" s="5">
        <v>649</v>
      </c>
      <c r="M50" s="5">
        <v>642</v>
      </c>
      <c r="N50" s="5">
        <v>405</v>
      </c>
      <c r="O50" s="5">
        <v>684</v>
      </c>
      <c r="P50" s="5">
        <v>906</v>
      </c>
      <c r="Q50" s="5">
        <v>405</v>
      </c>
      <c r="R50" s="5">
        <v>633</v>
      </c>
      <c r="S50" s="5">
        <v>678</v>
      </c>
      <c r="T50" s="5">
        <v>513</v>
      </c>
      <c r="U50" s="5">
        <v>775</v>
      </c>
      <c r="V50" s="5">
        <v>782</v>
      </c>
      <c r="W50" s="5">
        <v>569</v>
      </c>
      <c r="X50" s="5">
        <v>556</v>
      </c>
      <c r="Y50" s="5">
        <v>607</v>
      </c>
      <c r="Z50" s="5">
        <v>605</v>
      </c>
      <c r="AA50" s="7">
        <v>1166</v>
      </c>
      <c r="AB50" s="5">
        <v>484</v>
      </c>
      <c r="AC50" s="5">
        <v>519</v>
      </c>
      <c r="AD50" s="5">
        <v>774</v>
      </c>
      <c r="AE50" s="5">
        <v>726</v>
      </c>
      <c r="AF50" s="5">
        <v>570</v>
      </c>
      <c r="AG50" s="5">
        <v>712</v>
      </c>
      <c r="AH50" s="5">
        <v>708</v>
      </c>
      <c r="AI50" s="5">
        <v>691</v>
      </c>
      <c r="AJ50" s="5">
        <v>747</v>
      </c>
      <c r="AK50" s="13">
        <f t="shared" si="6"/>
        <v>1166</v>
      </c>
    </row>
    <row r="51" spans="1:37" x14ac:dyDescent="0.2">
      <c r="A51" s="5" t="s">
        <v>11</v>
      </c>
      <c r="B51" s="5">
        <v>579</v>
      </c>
      <c r="C51" s="5">
        <v>354</v>
      </c>
      <c r="D51" s="5">
        <v>466</v>
      </c>
      <c r="E51" s="5">
        <v>558</v>
      </c>
      <c r="F51" s="5">
        <v>524</v>
      </c>
      <c r="G51" s="5">
        <v>393</v>
      </c>
      <c r="H51" s="5">
        <v>577</v>
      </c>
      <c r="I51" s="5">
        <v>437</v>
      </c>
      <c r="J51" s="5">
        <v>424</v>
      </c>
      <c r="K51" s="5">
        <v>403</v>
      </c>
      <c r="L51" s="5">
        <v>516</v>
      </c>
      <c r="M51" s="5">
        <v>536</v>
      </c>
      <c r="N51" s="5">
        <v>446</v>
      </c>
      <c r="O51" s="5">
        <v>728</v>
      </c>
      <c r="P51" s="5">
        <v>576</v>
      </c>
      <c r="Q51" s="5">
        <v>388</v>
      </c>
      <c r="R51" s="5">
        <v>589</v>
      </c>
      <c r="S51" s="5">
        <v>494</v>
      </c>
      <c r="T51" s="5">
        <v>484</v>
      </c>
      <c r="U51" s="5">
        <v>660</v>
      </c>
      <c r="V51" s="5">
        <v>602</v>
      </c>
      <c r="W51" s="5">
        <v>589</v>
      </c>
      <c r="X51" s="5">
        <v>578</v>
      </c>
      <c r="Y51" s="5">
        <v>552</v>
      </c>
      <c r="Z51" s="5">
        <v>511</v>
      </c>
      <c r="AA51" s="5">
        <v>961</v>
      </c>
      <c r="AB51" s="5">
        <v>376</v>
      </c>
      <c r="AC51" s="5">
        <v>408</v>
      </c>
      <c r="AD51" s="5">
        <v>517</v>
      </c>
      <c r="AE51" s="5">
        <v>526</v>
      </c>
      <c r="AF51" s="5">
        <v>369</v>
      </c>
      <c r="AG51" s="5">
        <v>637</v>
      </c>
      <c r="AH51" s="5">
        <v>654</v>
      </c>
      <c r="AI51" s="5">
        <v>393</v>
      </c>
      <c r="AJ51" s="5">
        <v>511</v>
      </c>
      <c r="AK51" s="13">
        <f t="shared" si="6"/>
        <v>961</v>
      </c>
    </row>
    <row r="52" spans="1:37" x14ac:dyDescent="0.2">
      <c r="A52" s="5" t="s">
        <v>12</v>
      </c>
      <c r="B52" s="5">
        <v>615</v>
      </c>
      <c r="C52" s="5">
        <v>529</v>
      </c>
      <c r="D52" s="5">
        <v>685</v>
      </c>
      <c r="E52" s="5">
        <v>485</v>
      </c>
      <c r="F52" s="5">
        <v>681</v>
      </c>
      <c r="G52" s="5">
        <v>458</v>
      </c>
      <c r="H52" s="5">
        <v>618</v>
      </c>
      <c r="I52" s="5">
        <v>695</v>
      </c>
      <c r="J52" s="5">
        <v>674</v>
      </c>
      <c r="K52" s="5">
        <v>583</v>
      </c>
      <c r="L52" s="5">
        <v>829</v>
      </c>
      <c r="M52" s="5">
        <v>695</v>
      </c>
      <c r="N52" s="5">
        <v>554</v>
      </c>
      <c r="O52" s="5">
        <v>753</v>
      </c>
      <c r="P52" s="5">
        <v>823</v>
      </c>
      <c r="Q52" s="5">
        <v>474</v>
      </c>
      <c r="R52" s="5">
        <v>651</v>
      </c>
      <c r="S52" s="5">
        <v>698</v>
      </c>
      <c r="T52" s="5">
        <v>501</v>
      </c>
      <c r="U52" s="5">
        <v>822</v>
      </c>
      <c r="V52" s="5">
        <v>685</v>
      </c>
      <c r="W52" s="5">
        <v>602</v>
      </c>
      <c r="X52" s="5">
        <v>657</v>
      </c>
      <c r="Y52" s="5">
        <v>615</v>
      </c>
      <c r="Z52" s="5">
        <v>626</v>
      </c>
      <c r="AA52" s="5">
        <v>981</v>
      </c>
      <c r="AB52" s="5">
        <v>405</v>
      </c>
      <c r="AC52" s="5">
        <v>633</v>
      </c>
      <c r="AD52" s="5">
        <v>687</v>
      </c>
      <c r="AE52" s="5">
        <v>918</v>
      </c>
      <c r="AF52" s="5">
        <v>616</v>
      </c>
      <c r="AG52" s="5">
        <v>788</v>
      </c>
      <c r="AH52" s="5">
        <v>672</v>
      </c>
      <c r="AI52" s="5">
        <v>665</v>
      </c>
      <c r="AJ52" s="5">
        <v>721</v>
      </c>
      <c r="AK52" s="13">
        <f t="shared" si="6"/>
        <v>981</v>
      </c>
    </row>
    <row r="53" spans="1:37" x14ac:dyDescent="0.2">
      <c r="A53" s="5" t="s">
        <v>13</v>
      </c>
      <c r="B53" s="5">
        <v>600</v>
      </c>
      <c r="C53" s="5">
        <v>456</v>
      </c>
      <c r="D53" s="5">
        <v>650</v>
      </c>
      <c r="E53" s="5">
        <v>465</v>
      </c>
      <c r="F53" s="5">
        <v>476</v>
      </c>
      <c r="G53" s="5">
        <v>453</v>
      </c>
      <c r="H53" s="5">
        <v>474</v>
      </c>
      <c r="I53" s="5">
        <v>434</v>
      </c>
      <c r="J53" s="5">
        <v>511</v>
      </c>
      <c r="K53" s="5">
        <v>490</v>
      </c>
      <c r="L53" s="5">
        <v>810</v>
      </c>
      <c r="M53" s="5">
        <v>650</v>
      </c>
      <c r="N53" s="5">
        <v>464</v>
      </c>
      <c r="O53" s="5">
        <v>690</v>
      </c>
      <c r="P53" s="5">
        <v>713</v>
      </c>
      <c r="Q53" s="5">
        <v>424</v>
      </c>
      <c r="R53" s="5">
        <v>447</v>
      </c>
      <c r="S53" s="5">
        <v>504</v>
      </c>
      <c r="T53" s="5">
        <v>395</v>
      </c>
      <c r="U53" s="5">
        <v>615</v>
      </c>
      <c r="V53" s="5">
        <v>678</v>
      </c>
      <c r="W53" s="5">
        <v>458</v>
      </c>
      <c r="X53" s="5">
        <v>650</v>
      </c>
      <c r="Y53" s="5">
        <v>493</v>
      </c>
      <c r="Z53" s="5">
        <v>471</v>
      </c>
      <c r="AA53" s="5">
        <v>894</v>
      </c>
      <c r="AB53" s="5">
        <v>287</v>
      </c>
      <c r="AC53" s="5">
        <v>392</v>
      </c>
      <c r="AD53" s="5">
        <v>607</v>
      </c>
      <c r="AE53" s="5">
        <v>846</v>
      </c>
      <c r="AF53" s="5">
        <v>519</v>
      </c>
      <c r="AG53" s="5">
        <v>704</v>
      </c>
      <c r="AH53" s="5">
        <v>533</v>
      </c>
      <c r="AI53" s="5">
        <v>628</v>
      </c>
      <c r="AJ53" s="5">
        <v>569</v>
      </c>
      <c r="AK53" s="13">
        <f t="shared" si="6"/>
        <v>894</v>
      </c>
    </row>
    <row r="54" spans="1:37" x14ac:dyDescent="0.2">
      <c r="A54" s="5" t="s">
        <v>14</v>
      </c>
      <c r="B54" s="5">
        <v>509</v>
      </c>
      <c r="C54" s="5">
        <v>393</v>
      </c>
      <c r="D54" s="5">
        <v>499</v>
      </c>
      <c r="E54" s="5">
        <v>417</v>
      </c>
      <c r="F54" s="5">
        <v>515</v>
      </c>
      <c r="G54" s="5">
        <v>435</v>
      </c>
      <c r="H54" s="5">
        <v>617</v>
      </c>
      <c r="I54" s="5">
        <v>457</v>
      </c>
      <c r="J54" s="5">
        <v>408</v>
      </c>
      <c r="K54" s="5">
        <v>399</v>
      </c>
      <c r="L54" s="5">
        <v>562</v>
      </c>
      <c r="M54" s="5">
        <v>562</v>
      </c>
      <c r="N54" s="5">
        <v>501</v>
      </c>
      <c r="O54" s="5">
        <v>592</v>
      </c>
      <c r="P54" s="5">
        <v>738</v>
      </c>
      <c r="Q54" s="5">
        <v>203</v>
      </c>
      <c r="R54" s="5">
        <v>677</v>
      </c>
      <c r="S54" s="5">
        <v>387</v>
      </c>
      <c r="T54" s="5">
        <v>428</v>
      </c>
      <c r="U54" s="5">
        <v>689</v>
      </c>
      <c r="V54" s="5">
        <v>653</v>
      </c>
      <c r="W54" s="5">
        <v>502</v>
      </c>
      <c r="X54" s="5">
        <v>556</v>
      </c>
      <c r="Y54" s="5">
        <v>527</v>
      </c>
      <c r="Z54" s="5">
        <v>513</v>
      </c>
      <c r="AA54" s="5">
        <v>838</v>
      </c>
      <c r="AB54" s="5">
        <v>305</v>
      </c>
      <c r="AC54" s="5">
        <v>402</v>
      </c>
      <c r="AD54" s="5">
        <v>545</v>
      </c>
      <c r="AE54" s="5">
        <v>842</v>
      </c>
      <c r="AF54" s="5">
        <v>442</v>
      </c>
      <c r="AG54" s="5">
        <v>644</v>
      </c>
      <c r="AH54" s="5">
        <v>438</v>
      </c>
      <c r="AI54" s="5">
        <v>575</v>
      </c>
      <c r="AJ54" s="5">
        <v>511</v>
      </c>
      <c r="AK54" s="13">
        <f t="shared" si="6"/>
        <v>842</v>
      </c>
    </row>
    <row r="55" spans="1:37" x14ac:dyDescent="0.2">
      <c r="A55" s="5" t="s">
        <v>15</v>
      </c>
      <c r="B55" s="5">
        <v>632</v>
      </c>
      <c r="C55" s="5">
        <v>561</v>
      </c>
      <c r="D55" s="5">
        <v>583</v>
      </c>
      <c r="E55" s="5">
        <v>551</v>
      </c>
      <c r="F55" s="5">
        <v>548</v>
      </c>
      <c r="G55" s="5">
        <v>594</v>
      </c>
      <c r="H55" s="5">
        <v>688</v>
      </c>
      <c r="I55" s="5">
        <v>571</v>
      </c>
      <c r="J55" s="5">
        <v>502</v>
      </c>
      <c r="K55" s="5">
        <v>599</v>
      </c>
      <c r="L55" s="5">
        <v>627</v>
      </c>
      <c r="M55" s="5">
        <v>713</v>
      </c>
      <c r="N55" s="5">
        <v>534</v>
      </c>
      <c r="O55" s="5">
        <v>674</v>
      </c>
      <c r="P55" s="5">
        <v>658</v>
      </c>
      <c r="Q55" s="5">
        <v>544</v>
      </c>
      <c r="R55" s="5">
        <v>421</v>
      </c>
      <c r="S55" s="5">
        <v>530</v>
      </c>
      <c r="T55" s="5">
        <v>424</v>
      </c>
      <c r="U55" s="5">
        <v>578</v>
      </c>
      <c r="V55" s="5">
        <v>644</v>
      </c>
      <c r="W55" s="5">
        <v>508</v>
      </c>
      <c r="X55" s="5">
        <v>602</v>
      </c>
      <c r="Y55" s="5">
        <v>692</v>
      </c>
      <c r="Z55" s="5">
        <v>617</v>
      </c>
      <c r="AA55" s="5">
        <v>738</v>
      </c>
      <c r="AB55" s="5">
        <v>525</v>
      </c>
      <c r="AC55" s="5">
        <v>532</v>
      </c>
      <c r="AD55" s="5">
        <v>708</v>
      </c>
      <c r="AE55" s="5">
        <v>877</v>
      </c>
      <c r="AF55" s="5">
        <v>511</v>
      </c>
      <c r="AG55" s="5">
        <v>742</v>
      </c>
      <c r="AH55" s="5">
        <v>658</v>
      </c>
      <c r="AI55" s="5">
        <v>665</v>
      </c>
      <c r="AJ55" s="5">
        <v>643</v>
      </c>
      <c r="AK55" s="13">
        <f t="shared" si="6"/>
        <v>877</v>
      </c>
    </row>
    <row r="56" spans="1:37" x14ac:dyDescent="0.2">
      <c r="A56" s="5" t="s">
        <v>16</v>
      </c>
      <c r="B56" s="8">
        <f>AVERAGE(B45:B55)</f>
        <v>598.36363636363637</v>
      </c>
      <c r="C56" s="8">
        <f t="shared" ref="C56:AJ56" si="7">AVERAGE(C45:C55)</f>
        <v>449.09090909090907</v>
      </c>
      <c r="D56" s="8">
        <f t="shared" si="7"/>
        <v>588.63636363636363</v>
      </c>
      <c r="E56" s="8">
        <f t="shared" si="7"/>
        <v>564.27272727272725</v>
      </c>
      <c r="F56" s="8">
        <f t="shared" si="7"/>
        <v>545.81818181818187</v>
      </c>
      <c r="G56" s="8">
        <f t="shared" si="7"/>
        <v>478.27272727272725</v>
      </c>
      <c r="H56" s="8">
        <f t="shared" si="7"/>
        <v>610.27272727272725</v>
      </c>
      <c r="I56" s="8">
        <f t="shared" si="7"/>
        <v>468.36363636363637</v>
      </c>
      <c r="J56" s="8">
        <f t="shared" si="7"/>
        <v>501.09090909090907</v>
      </c>
      <c r="K56" s="8">
        <f t="shared" si="7"/>
        <v>494.54545454545456</v>
      </c>
      <c r="L56" s="8">
        <f t="shared" si="7"/>
        <v>658.18181818181813</v>
      </c>
      <c r="M56" s="8">
        <f t="shared" si="7"/>
        <v>622.36363636363637</v>
      </c>
      <c r="N56" s="8">
        <f t="shared" si="7"/>
        <v>474.90909090909093</v>
      </c>
      <c r="O56" s="8">
        <f t="shared" si="7"/>
        <v>683.36363636363637</v>
      </c>
      <c r="P56" s="8">
        <f t="shared" si="7"/>
        <v>764</v>
      </c>
      <c r="Q56" s="8">
        <f t="shared" si="7"/>
        <v>432</v>
      </c>
      <c r="R56" s="8">
        <f t="shared" si="7"/>
        <v>571.81818181818187</v>
      </c>
      <c r="S56" s="8">
        <f t="shared" si="7"/>
        <v>554.90909090909088</v>
      </c>
      <c r="T56" s="8">
        <f t="shared" si="7"/>
        <v>472.54545454545456</v>
      </c>
      <c r="U56" s="8">
        <f t="shared" si="7"/>
        <v>671.18181818181813</v>
      </c>
      <c r="V56" s="8">
        <f t="shared" si="7"/>
        <v>699.90909090909088</v>
      </c>
      <c r="W56" s="8">
        <f t="shared" si="7"/>
        <v>572.09090909090912</v>
      </c>
      <c r="X56" s="8">
        <f t="shared" si="7"/>
        <v>600.4545454545455</v>
      </c>
      <c r="Y56" s="8">
        <f t="shared" si="7"/>
        <v>587.63636363636363</v>
      </c>
      <c r="Z56" s="8">
        <f t="shared" si="7"/>
        <v>569.18181818181813</v>
      </c>
      <c r="AA56" s="8">
        <f t="shared" si="7"/>
        <v>958.4545454545455</v>
      </c>
      <c r="AB56" s="8">
        <f t="shared" si="7"/>
        <v>400.63636363636363</v>
      </c>
      <c r="AC56" s="8">
        <f t="shared" si="7"/>
        <v>470.18181818181819</v>
      </c>
      <c r="AD56" s="8">
        <f t="shared" si="7"/>
        <v>637.4545454545455</v>
      </c>
      <c r="AE56" s="8">
        <f t="shared" si="7"/>
        <v>744.36363636363637</v>
      </c>
      <c r="AF56" s="8">
        <f t="shared" si="7"/>
        <v>537.18181818181813</v>
      </c>
      <c r="AG56" s="8">
        <f t="shared" si="7"/>
        <v>690.27272727272725</v>
      </c>
      <c r="AH56" s="8">
        <f t="shared" si="7"/>
        <v>633</v>
      </c>
      <c r="AI56" s="8">
        <f t="shared" si="7"/>
        <v>583.27272727272725</v>
      </c>
      <c r="AJ56" s="8">
        <f t="shared" si="7"/>
        <v>592.81818181818187</v>
      </c>
    </row>
    <row r="57" spans="1:37" ht="15" x14ac:dyDescent="0.25">
      <c r="A57" s="5"/>
      <c r="B57" s="16" t="s">
        <v>22</v>
      </c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8"/>
    </row>
    <row r="58" spans="1:37" x14ac:dyDescent="0.2">
      <c r="A58" s="5" t="s">
        <v>5</v>
      </c>
      <c r="B58" s="5">
        <v>134</v>
      </c>
      <c r="C58" s="5">
        <v>110</v>
      </c>
      <c r="D58" s="5">
        <v>131</v>
      </c>
      <c r="E58" s="5">
        <v>125</v>
      </c>
      <c r="F58" s="5">
        <v>89</v>
      </c>
      <c r="G58" s="5">
        <v>111</v>
      </c>
      <c r="H58" s="5">
        <v>114</v>
      </c>
      <c r="I58" s="5">
        <v>110</v>
      </c>
      <c r="J58" s="5">
        <v>128</v>
      </c>
      <c r="K58" s="5">
        <v>113</v>
      </c>
      <c r="L58" s="5">
        <v>129</v>
      </c>
      <c r="M58" s="5">
        <v>118</v>
      </c>
      <c r="N58" s="5">
        <v>104</v>
      </c>
      <c r="O58" s="5">
        <v>109</v>
      </c>
      <c r="P58" s="5">
        <v>135</v>
      </c>
      <c r="Q58" s="5">
        <v>104</v>
      </c>
      <c r="R58" s="5">
        <v>107</v>
      </c>
      <c r="S58" s="5">
        <v>136</v>
      </c>
      <c r="T58" s="5">
        <v>86</v>
      </c>
      <c r="U58" s="5">
        <v>118</v>
      </c>
      <c r="V58" s="5">
        <v>109</v>
      </c>
      <c r="W58" s="5">
        <v>108</v>
      </c>
      <c r="X58" s="5">
        <v>115</v>
      </c>
      <c r="Y58" s="5">
        <v>124</v>
      </c>
      <c r="Z58" s="5">
        <v>117</v>
      </c>
      <c r="AA58" s="5">
        <v>142</v>
      </c>
      <c r="AB58" s="5">
        <v>85</v>
      </c>
      <c r="AC58" s="5">
        <v>98</v>
      </c>
      <c r="AD58" s="5">
        <v>131</v>
      </c>
      <c r="AE58" s="5">
        <v>123</v>
      </c>
      <c r="AF58" s="5">
        <v>118</v>
      </c>
      <c r="AG58" s="5">
        <v>119</v>
      </c>
      <c r="AH58" s="5">
        <v>103</v>
      </c>
      <c r="AI58" s="5">
        <v>127</v>
      </c>
      <c r="AJ58" s="5">
        <v>120</v>
      </c>
      <c r="AK58" s="13">
        <f t="shared" ref="AK58:AK68" si="8">MAX(B58:AJ58)</f>
        <v>142</v>
      </c>
    </row>
    <row r="59" spans="1:37" x14ac:dyDescent="0.2">
      <c r="A59" s="5" t="s">
        <v>6</v>
      </c>
      <c r="B59" s="5">
        <v>156</v>
      </c>
      <c r="C59" s="5">
        <v>113</v>
      </c>
      <c r="D59" s="5">
        <v>125</v>
      </c>
      <c r="E59" s="5">
        <v>136</v>
      </c>
      <c r="F59" s="5">
        <v>119</v>
      </c>
      <c r="G59" s="5">
        <v>112</v>
      </c>
      <c r="H59" s="5">
        <v>110</v>
      </c>
      <c r="I59" s="5">
        <v>120</v>
      </c>
      <c r="J59" s="5">
        <v>131</v>
      </c>
      <c r="K59" s="5">
        <v>134</v>
      </c>
      <c r="L59" s="5">
        <v>129</v>
      </c>
      <c r="M59" s="5">
        <v>134</v>
      </c>
      <c r="N59" s="5">
        <v>114</v>
      </c>
      <c r="O59" s="5">
        <v>131</v>
      </c>
      <c r="P59" s="5">
        <v>132</v>
      </c>
      <c r="Q59" s="5">
        <v>120</v>
      </c>
      <c r="R59" s="5">
        <v>134</v>
      </c>
      <c r="S59" s="5">
        <v>132</v>
      </c>
      <c r="T59" s="5">
        <v>111</v>
      </c>
      <c r="U59" s="5">
        <v>141</v>
      </c>
      <c r="V59" s="5">
        <v>126</v>
      </c>
      <c r="W59" s="5">
        <v>132</v>
      </c>
      <c r="X59" s="5">
        <v>115</v>
      </c>
      <c r="Y59" s="5">
        <v>122</v>
      </c>
      <c r="Z59" s="5">
        <v>130</v>
      </c>
      <c r="AA59" s="5">
        <v>162</v>
      </c>
      <c r="AB59" s="5">
        <v>109</v>
      </c>
      <c r="AC59" s="5">
        <v>111</v>
      </c>
      <c r="AD59" s="5">
        <v>131</v>
      </c>
      <c r="AE59" s="5">
        <v>128</v>
      </c>
      <c r="AF59" s="5">
        <v>121</v>
      </c>
      <c r="AG59" s="5">
        <v>131</v>
      </c>
      <c r="AH59" s="5">
        <v>121</v>
      </c>
      <c r="AI59" s="5">
        <v>134</v>
      </c>
      <c r="AJ59" s="5">
        <v>124</v>
      </c>
      <c r="AK59" s="13">
        <f t="shared" si="8"/>
        <v>162</v>
      </c>
    </row>
    <row r="60" spans="1:37" x14ac:dyDescent="0.2">
      <c r="A60" s="5" t="s">
        <v>7</v>
      </c>
      <c r="B60" s="5">
        <v>140</v>
      </c>
      <c r="C60" s="5">
        <v>113</v>
      </c>
      <c r="D60" s="5">
        <v>144</v>
      </c>
      <c r="E60" s="5">
        <v>121</v>
      </c>
      <c r="F60" s="5">
        <v>106</v>
      </c>
      <c r="G60" s="5">
        <v>110</v>
      </c>
      <c r="H60" s="5">
        <v>111</v>
      </c>
      <c r="I60" s="5">
        <v>116</v>
      </c>
      <c r="J60" s="5">
        <v>143</v>
      </c>
      <c r="K60" s="5">
        <v>150</v>
      </c>
      <c r="L60" s="5">
        <v>137</v>
      </c>
      <c r="M60" s="5">
        <v>139</v>
      </c>
      <c r="N60" s="5">
        <v>119</v>
      </c>
      <c r="O60" s="5">
        <v>124</v>
      </c>
      <c r="P60" s="5">
        <v>129</v>
      </c>
      <c r="Q60" s="5">
        <v>121</v>
      </c>
      <c r="R60" s="5">
        <v>129</v>
      </c>
      <c r="S60" s="5">
        <v>129</v>
      </c>
      <c r="T60" s="5">
        <v>101</v>
      </c>
      <c r="U60" s="5">
        <v>149</v>
      </c>
      <c r="V60" s="5">
        <v>144</v>
      </c>
      <c r="W60" s="5">
        <v>121</v>
      </c>
      <c r="X60" s="5">
        <v>131</v>
      </c>
      <c r="Y60" s="5">
        <v>133</v>
      </c>
      <c r="Z60" s="5">
        <v>151</v>
      </c>
      <c r="AA60" s="5">
        <v>155</v>
      </c>
      <c r="AB60" s="5">
        <v>107</v>
      </c>
      <c r="AC60" s="5">
        <v>136</v>
      </c>
      <c r="AD60" s="5">
        <v>135</v>
      </c>
      <c r="AE60" s="5">
        <v>137</v>
      </c>
      <c r="AF60" s="5">
        <v>108</v>
      </c>
      <c r="AG60" s="5">
        <v>126</v>
      </c>
      <c r="AH60" s="5">
        <v>117</v>
      </c>
      <c r="AI60" s="5">
        <v>125</v>
      </c>
      <c r="AJ60" s="5">
        <v>127</v>
      </c>
      <c r="AK60" s="13">
        <f t="shared" si="8"/>
        <v>155</v>
      </c>
    </row>
    <row r="61" spans="1:37" x14ac:dyDescent="0.2">
      <c r="A61" s="5" t="s">
        <v>8</v>
      </c>
      <c r="B61" s="5">
        <v>137</v>
      </c>
      <c r="C61" s="5">
        <v>114</v>
      </c>
      <c r="D61" s="5">
        <v>136</v>
      </c>
      <c r="E61" s="5">
        <v>111</v>
      </c>
      <c r="F61" s="5">
        <v>118</v>
      </c>
      <c r="G61" s="5">
        <v>117</v>
      </c>
      <c r="H61" s="5">
        <v>128</v>
      </c>
      <c r="I61" s="5">
        <v>99</v>
      </c>
      <c r="J61" s="5">
        <v>129</v>
      </c>
      <c r="K61" s="5">
        <v>124</v>
      </c>
      <c r="L61" s="5">
        <v>139</v>
      </c>
      <c r="M61" s="5">
        <v>138</v>
      </c>
      <c r="N61" s="5">
        <v>115</v>
      </c>
      <c r="O61" s="5">
        <v>121</v>
      </c>
      <c r="P61" s="5">
        <v>133</v>
      </c>
      <c r="Q61" s="5">
        <v>97</v>
      </c>
      <c r="R61" s="5">
        <v>108</v>
      </c>
      <c r="S61" s="5">
        <v>123</v>
      </c>
      <c r="T61" s="5">
        <v>93</v>
      </c>
      <c r="U61" s="5">
        <v>134</v>
      </c>
      <c r="V61" s="5">
        <v>129</v>
      </c>
      <c r="W61" s="5">
        <v>130</v>
      </c>
      <c r="X61" s="5">
        <v>119</v>
      </c>
      <c r="Y61" s="5">
        <v>118</v>
      </c>
      <c r="Z61" s="5">
        <v>136</v>
      </c>
      <c r="AA61" s="5">
        <v>153</v>
      </c>
      <c r="AB61" s="5">
        <v>98</v>
      </c>
      <c r="AC61" s="5">
        <v>95</v>
      </c>
      <c r="AD61" s="5">
        <v>128</v>
      </c>
      <c r="AE61" s="5">
        <v>144</v>
      </c>
      <c r="AF61" s="5">
        <v>117</v>
      </c>
      <c r="AG61" s="5">
        <v>129</v>
      </c>
      <c r="AH61" s="5">
        <v>110</v>
      </c>
      <c r="AI61" s="5">
        <v>135</v>
      </c>
      <c r="AJ61" s="5">
        <v>133</v>
      </c>
      <c r="AK61" s="13">
        <f t="shared" si="8"/>
        <v>153</v>
      </c>
    </row>
    <row r="62" spans="1:37" x14ac:dyDescent="0.2">
      <c r="A62" s="5" t="s">
        <v>9</v>
      </c>
      <c r="B62" s="5">
        <v>149</v>
      </c>
      <c r="C62" s="5">
        <v>133</v>
      </c>
      <c r="D62" s="5">
        <v>156</v>
      </c>
      <c r="E62" s="5">
        <v>145</v>
      </c>
      <c r="F62" s="5">
        <v>126</v>
      </c>
      <c r="G62" s="5">
        <v>131</v>
      </c>
      <c r="H62" s="5">
        <v>147</v>
      </c>
      <c r="I62" s="5">
        <v>117</v>
      </c>
      <c r="J62" s="5">
        <v>156</v>
      </c>
      <c r="K62" s="5">
        <v>148</v>
      </c>
      <c r="L62" s="5">
        <v>165</v>
      </c>
      <c r="M62" s="5">
        <v>163</v>
      </c>
      <c r="N62" s="5">
        <v>145</v>
      </c>
      <c r="O62" s="5">
        <v>146</v>
      </c>
      <c r="P62" s="5">
        <v>149</v>
      </c>
      <c r="Q62" s="5">
        <v>134</v>
      </c>
      <c r="R62" s="5">
        <v>155</v>
      </c>
      <c r="S62" s="5">
        <v>155</v>
      </c>
      <c r="T62" s="5">
        <v>124</v>
      </c>
      <c r="U62" s="5">
        <v>162</v>
      </c>
      <c r="V62" s="5">
        <v>138</v>
      </c>
      <c r="W62" s="5">
        <v>147</v>
      </c>
      <c r="X62" s="5">
        <v>149</v>
      </c>
      <c r="Y62" s="5">
        <v>155</v>
      </c>
      <c r="Z62" s="5">
        <v>162</v>
      </c>
      <c r="AA62" s="5">
        <v>197</v>
      </c>
      <c r="AB62" s="5">
        <v>132</v>
      </c>
      <c r="AC62" s="5">
        <v>149</v>
      </c>
      <c r="AD62" s="5">
        <v>149</v>
      </c>
      <c r="AE62" s="5">
        <v>159</v>
      </c>
      <c r="AF62" s="5">
        <v>135</v>
      </c>
      <c r="AG62" s="5">
        <v>146</v>
      </c>
      <c r="AH62" s="5">
        <v>151</v>
      </c>
      <c r="AI62" s="5">
        <v>170</v>
      </c>
      <c r="AJ62" s="5">
        <v>136</v>
      </c>
      <c r="AK62" s="13">
        <f t="shared" si="8"/>
        <v>197</v>
      </c>
    </row>
    <row r="63" spans="1:37" x14ac:dyDescent="0.2">
      <c r="A63" s="5" t="s">
        <v>10</v>
      </c>
      <c r="B63" s="5">
        <v>147</v>
      </c>
      <c r="C63" s="5">
        <v>106</v>
      </c>
      <c r="D63" s="5">
        <v>131</v>
      </c>
      <c r="E63" s="5">
        <v>139</v>
      </c>
      <c r="F63" s="5">
        <v>113</v>
      </c>
      <c r="G63" s="5">
        <v>124</v>
      </c>
      <c r="H63" s="5">
        <v>120</v>
      </c>
      <c r="I63" s="5">
        <v>97</v>
      </c>
      <c r="J63" s="5">
        <v>118</v>
      </c>
      <c r="K63" s="5">
        <v>106</v>
      </c>
      <c r="L63" s="5">
        <v>124</v>
      </c>
      <c r="M63" s="5">
        <v>138</v>
      </c>
      <c r="N63" s="5">
        <v>127</v>
      </c>
      <c r="O63" s="5">
        <v>129</v>
      </c>
      <c r="P63" s="5">
        <v>132</v>
      </c>
      <c r="Q63" s="5">
        <v>116</v>
      </c>
      <c r="R63" s="5">
        <v>134</v>
      </c>
      <c r="S63" s="5">
        <v>135</v>
      </c>
      <c r="T63" s="5">
        <v>116</v>
      </c>
      <c r="U63" s="5">
        <v>138</v>
      </c>
      <c r="V63" s="5">
        <v>136</v>
      </c>
      <c r="W63" s="5">
        <v>139</v>
      </c>
      <c r="X63" s="5">
        <v>119</v>
      </c>
      <c r="Y63" s="5">
        <v>139</v>
      </c>
      <c r="Z63" s="5">
        <v>148</v>
      </c>
      <c r="AA63" s="5">
        <v>185</v>
      </c>
      <c r="AB63" s="5">
        <v>109</v>
      </c>
      <c r="AC63" s="5">
        <v>113</v>
      </c>
      <c r="AD63" s="5">
        <v>150</v>
      </c>
      <c r="AE63" s="5">
        <v>146</v>
      </c>
      <c r="AF63" s="5">
        <v>130</v>
      </c>
      <c r="AG63" s="5">
        <v>137</v>
      </c>
      <c r="AH63" s="5">
        <v>130</v>
      </c>
      <c r="AI63" s="5">
        <v>143</v>
      </c>
      <c r="AJ63" s="5">
        <v>135</v>
      </c>
      <c r="AK63" s="13">
        <f t="shared" si="8"/>
        <v>185</v>
      </c>
    </row>
    <row r="64" spans="1:37" x14ac:dyDescent="0.2">
      <c r="A64" s="5" t="s">
        <v>11</v>
      </c>
      <c r="B64" s="5">
        <v>146</v>
      </c>
      <c r="C64" s="5">
        <v>107</v>
      </c>
      <c r="D64" s="5">
        <v>141</v>
      </c>
      <c r="E64" s="5">
        <v>143</v>
      </c>
      <c r="F64" s="5">
        <v>114</v>
      </c>
      <c r="G64" s="5">
        <v>121</v>
      </c>
      <c r="H64" s="5">
        <v>126</v>
      </c>
      <c r="I64" s="5">
        <v>114</v>
      </c>
      <c r="J64" s="5">
        <v>127</v>
      </c>
      <c r="K64" s="5">
        <v>114</v>
      </c>
      <c r="L64" s="5">
        <v>112</v>
      </c>
      <c r="M64" s="5">
        <v>138</v>
      </c>
      <c r="N64" s="5">
        <v>121</v>
      </c>
      <c r="O64" s="5">
        <v>127</v>
      </c>
      <c r="P64" s="5">
        <v>138</v>
      </c>
      <c r="Q64" s="5">
        <v>116</v>
      </c>
      <c r="R64" s="5">
        <v>136</v>
      </c>
      <c r="S64" s="5">
        <v>126</v>
      </c>
      <c r="T64" s="5">
        <v>123</v>
      </c>
      <c r="U64" s="5">
        <v>141</v>
      </c>
      <c r="V64" s="5">
        <v>136</v>
      </c>
      <c r="W64" s="5">
        <v>140</v>
      </c>
      <c r="X64" s="5">
        <v>128</v>
      </c>
      <c r="Y64" s="5">
        <v>137</v>
      </c>
      <c r="Z64" s="5">
        <v>145</v>
      </c>
      <c r="AA64" s="5">
        <v>168</v>
      </c>
      <c r="AB64" s="5">
        <v>108</v>
      </c>
      <c r="AC64" s="5">
        <v>119</v>
      </c>
      <c r="AD64" s="5">
        <v>143</v>
      </c>
      <c r="AE64" s="5">
        <v>137</v>
      </c>
      <c r="AF64" s="5">
        <v>132</v>
      </c>
      <c r="AG64" s="5">
        <v>131</v>
      </c>
      <c r="AH64" s="5">
        <v>133</v>
      </c>
      <c r="AI64" s="5">
        <v>136</v>
      </c>
      <c r="AJ64" s="5">
        <v>136</v>
      </c>
      <c r="AK64" s="13">
        <f t="shared" si="8"/>
        <v>168</v>
      </c>
    </row>
    <row r="65" spans="1:37" x14ac:dyDescent="0.2">
      <c r="A65" s="5" t="s">
        <v>12</v>
      </c>
      <c r="B65" s="5">
        <v>140</v>
      </c>
      <c r="C65" s="5">
        <v>114</v>
      </c>
      <c r="D65" s="5">
        <v>151</v>
      </c>
      <c r="E65" s="5">
        <v>130</v>
      </c>
      <c r="F65" s="5">
        <v>140</v>
      </c>
      <c r="G65" s="5">
        <v>129</v>
      </c>
      <c r="H65" s="5">
        <v>122</v>
      </c>
      <c r="I65" s="5">
        <v>127</v>
      </c>
      <c r="J65" s="5">
        <v>138</v>
      </c>
      <c r="K65" s="5">
        <v>118</v>
      </c>
      <c r="L65" s="5">
        <v>149</v>
      </c>
      <c r="M65" s="5">
        <v>158</v>
      </c>
      <c r="N65" s="5">
        <v>119</v>
      </c>
      <c r="O65" s="5">
        <v>132</v>
      </c>
      <c r="P65" s="5">
        <v>141</v>
      </c>
      <c r="Q65" s="5">
        <v>99</v>
      </c>
      <c r="R65" s="5">
        <v>136</v>
      </c>
      <c r="S65" s="5">
        <v>137</v>
      </c>
      <c r="T65" s="5">
        <v>114</v>
      </c>
      <c r="U65" s="5">
        <v>147</v>
      </c>
      <c r="V65" s="5">
        <v>142</v>
      </c>
      <c r="W65" s="5">
        <v>135</v>
      </c>
      <c r="X65" s="5">
        <v>137</v>
      </c>
      <c r="Y65" s="5">
        <v>136</v>
      </c>
      <c r="Z65" s="5">
        <v>147</v>
      </c>
      <c r="AA65" s="5">
        <v>156</v>
      </c>
      <c r="AB65" s="5">
        <v>98</v>
      </c>
      <c r="AC65" s="5">
        <v>117</v>
      </c>
      <c r="AD65" s="5">
        <v>148</v>
      </c>
      <c r="AE65" s="5">
        <v>161</v>
      </c>
      <c r="AF65" s="5">
        <v>114</v>
      </c>
      <c r="AG65" s="5">
        <v>137</v>
      </c>
      <c r="AH65" s="5">
        <v>109</v>
      </c>
      <c r="AI65" s="5">
        <v>137</v>
      </c>
      <c r="AJ65" s="5">
        <v>128</v>
      </c>
      <c r="AK65" s="13">
        <f t="shared" si="8"/>
        <v>161</v>
      </c>
    </row>
    <row r="66" spans="1:37" x14ac:dyDescent="0.2">
      <c r="A66" s="5" t="s">
        <v>13</v>
      </c>
      <c r="B66" s="5">
        <v>136</v>
      </c>
      <c r="C66" s="5">
        <v>106</v>
      </c>
      <c r="D66" s="5">
        <v>137</v>
      </c>
      <c r="E66" s="5">
        <v>114</v>
      </c>
      <c r="F66" s="5">
        <v>125</v>
      </c>
      <c r="G66" s="5">
        <v>121</v>
      </c>
      <c r="H66" s="5">
        <v>105</v>
      </c>
      <c r="I66" s="5">
        <v>113</v>
      </c>
      <c r="J66" s="5">
        <v>124</v>
      </c>
      <c r="K66" s="5">
        <v>129</v>
      </c>
      <c r="L66" s="5">
        <v>146</v>
      </c>
      <c r="M66" s="5">
        <v>146</v>
      </c>
      <c r="N66" s="5">
        <v>114</v>
      </c>
      <c r="O66" s="5">
        <v>131</v>
      </c>
      <c r="P66" s="5">
        <v>127</v>
      </c>
      <c r="Q66" s="5">
        <v>103</v>
      </c>
      <c r="R66" s="5">
        <v>117</v>
      </c>
      <c r="S66" s="5">
        <v>133</v>
      </c>
      <c r="T66" s="5">
        <v>99</v>
      </c>
      <c r="U66" s="5">
        <v>138</v>
      </c>
      <c r="V66" s="5">
        <v>122</v>
      </c>
      <c r="W66" s="5">
        <v>109</v>
      </c>
      <c r="X66" s="5">
        <v>126</v>
      </c>
      <c r="Y66" s="5">
        <v>127</v>
      </c>
      <c r="Z66" s="5">
        <v>123</v>
      </c>
      <c r="AA66" s="5">
        <v>134</v>
      </c>
      <c r="AB66" s="5">
        <v>88</v>
      </c>
      <c r="AC66" s="5">
        <v>103</v>
      </c>
      <c r="AD66" s="5">
        <v>127</v>
      </c>
      <c r="AE66" s="5">
        <v>140</v>
      </c>
      <c r="AF66" s="5">
        <v>101</v>
      </c>
      <c r="AG66" s="5">
        <v>127</v>
      </c>
      <c r="AH66" s="5">
        <v>99</v>
      </c>
      <c r="AI66" s="5">
        <v>131</v>
      </c>
      <c r="AJ66" s="5">
        <v>128</v>
      </c>
      <c r="AK66" s="13">
        <f t="shared" si="8"/>
        <v>146</v>
      </c>
    </row>
    <row r="67" spans="1:37" x14ac:dyDescent="0.2">
      <c r="A67" s="5" t="s">
        <v>14</v>
      </c>
      <c r="B67" s="5">
        <v>129</v>
      </c>
      <c r="C67" s="5">
        <v>107</v>
      </c>
      <c r="D67" s="5">
        <v>125</v>
      </c>
      <c r="E67" s="5">
        <v>128</v>
      </c>
      <c r="F67" s="5">
        <v>109</v>
      </c>
      <c r="G67" s="5">
        <v>112</v>
      </c>
      <c r="H67" s="5">
        <v>118</v>
      </c>
      <c r="I67" s="5">
        <v>99</v>
      </c>
      <c r="J67" s="5">
        <v>117</v>
      </c>
      <c r="K67" s="5">
        <v>134</v>
      </c>
      <c r="L67" s="5">
        <v>143</v>
      </c>
      <c r="M67" s="5">
        <v>143</v>
      </c>
      <c r="N67" s="5">
        <v>124</v>
      </c>
      <c r="O67" s="5">
        <v>123</v>
      </c>
      <c r="P67" s="5">
        <v>124</v>
      </c>
      <c r="Q67" s="5">
        <v>87</v>
      </c>
      <c r="R67" s="5">
        <v>130</v>
      </c>
      <c r="S67" s="5">
        <v>121</v>
      </c>
      <c r="T67" s="5">
        <v>100</v>
      </c>
      <c r="U67" s="5">
        <v>143</v>
      </c>
      <c r="V67" s="5">
        <v>135</v>
      </c>
      <c r="W67" s="5">
        <v>134</v>
      </c>
      <c r="X67" s="5">
        <v>133</v>
      </c>
      <c r="Y67" s="5">
        <v>113</v>
      </c>
      <c r="Z67" s="5">
        <v>137</v>
      </c>
      <c r="AA67" s="5">
        <v>159</v>
      </c>
      <c r="AB67" s="5">
        <v>109</v>
      </c>
      <c r="AC67" s="5">
        <v>104</v>
      </c>
      <c r="AD67" s="5">
        <v>131</v>
      </c>
      <c r="AE67" s="5">
        <v>141</v>
      </c>
      <c r="AF67" s="5">
        <v>121</v>
      </c>
      <c r="AG67" s="5">
        <v>131</v>
      </c>
      <c r="AH67" s="5">
        <v>111</v>
      </c>
      <c r="AI67" s="5">
        <v>132</v>
      </c>
      <c r="AJ67" s="5">
        <v>121</v>
      </c>
      <c r="AK67" s="13">
        <f t="shared" si="8"/>
        <v>159</v>
      </c>
    </row>
    <row r="68" spans="1:37" x14ac:dyDescent="0.2">
      <c r="A68" s="5" t="s">
        <v>15</v>
      </c>
      <c r="B68" s="5">
        <v>135</v>
      </c>
      <c r="C68" s="5">
        <v>118</v>
      </c>
      <c r="D68" s="5">
        <v>149</v>
      </c>
      <c r="E68" s="5">
        <v>136</v>
      </c>
      <c r="F68" s="5">
        <v>117</v>
      </c>
      <c r="G68" s="5">
        <v>126</v>
      </c>
      <c r="H68" s="5">
        <v>125</v>
      </c>
      <c r="I68" s="5">
        <v>130</v>
      </c>
      <c r="J68" s="5">
        <v>130</v>
      </c>
      <c r="K68" s="5">
        <v>140</v>
      </c>
      <c r="L68" s="5">
        <v>130</v>
      </c>
      <c r="M68" s="5">
        <v>141</v>
      </c>
      <c r="N68" s="5">
        <v>130</v>
      </c>
      <c r="O68" s="5">
        <v>132</v>
      </c>
      <c r="P68" s="5">
        <v>138</v>
      </c>
      <c r="Q68" s="5">
        <v>121</v>
      </c>
      <c r="R68" s="5">
        <v>118</v>
      </c>
      <c r="S68" s="5">
        <v>132</v>
      </c>
      <c r="T68" s="5">
        <v>125</v>
      </c>
      <c r="U68" s="5">
        <v>151</v>
      </c>
      <c r="V68" s="5">
        <v>129</v>
      </c>
      <c r="W68" s="5">
        <v>128</v>
      </c>
      <c r="X68" s="5">
        <v>131</v>
      </c>
      <c r="Y68" s="5">
        <v>136</v>
      </c>
      <c r="Z68" s="5">
        <v>151</v>
      </c>
      <c r="AA68" s="5">
        <v>144</v>
      </c>
      <c r="AB68" s="5">
        <v>107</v>
      </c>
      <c r="AC68" s="5">
        <v>129</v>
      </c>
      <c r="AD68" s="5">
        <v>145</v>
      </c>
      <c r="AE68" s="5">
        <v>148</v>
      </c>
      <c r="AF68" s="5">
        <v>117</v>
      </c>
      <c r="AG68" s="5">
        <v>124</v>
      </c>
      <c r="AH68" s="5">
        <v>130</v>
      </c>
      <c r="AI68" s="5">
        <v>137</v>
      </c>
      <c r="AJ68" s="5">
        <v>137</v>
      </c>
      <c r="AK68" s="13">
        <f t="shared" si="8"/>
        <v>151</v>
      </c>
    </row>
    <row r="69" spans="1:37" ht="15" x14ac:dyDescent="0.25">
      <c r="A69" s="19" t="s">
        <v>16</v>
      </c>
      <c r="B69" s="8">
        <f>AVERAGE(B58:B68)</f>
        <v>140.81818181818181</v>
      </c>
      <c r="C69" s="8">
        <f t="shared" ref="C69:AI69" si="9">AVERAGE(C58:C68)</f>
        <v>112.81818181818181</v>
      </c>
      <c r="D69" s="8">
        <f t="shared" si="9"/>
        <v>138.72727272727272</v>
      </c>
      <c r="E69" s="8">
        <f t="shared" si="9"/>
        <v>129.81818181818181</v>
      </c>
      <c r="F69" s="8">
        <f t="shared" si="9"/>
        <v>116</v>
      </c>
      <c r="G69" s="8">
        <f t="shared" si="9"/>
        <v>119.45454545454545</v>
      </c>
      <c r="H69" s="8">
        <f t="shared" si="9"/>
        <v>120.54545454545455</v>
      </c>
      <c r="I69" s="8">
        <f t="shared" si="9"/>
        <v>112.90909090909091</v>
      </c>
      <c r="J69" s="8">
        <f t="shared" si="9"/>
        <v>131</v>
      </c>
      <c r="K69" s="8">
        <f t="shared" si="9"/>
        <v>128.18181818181819</v>
      </c>
      <c r="L69" s="8">
        <f t="shared" si="9"/>
        <v>136.63636363636363</v>
      </c>
      <c r="M69" s="8">
        <f t="shared" si="9"/>
        <v>141.45454545454547</v>
      </c>
      <c r="N69" s="8">
        <f t="shared" si="9"/>
        <v>121.09090909090909</v>
      </c>
      <c r="O69" s="8">
        <f t="shared" si="9"/>
        <v>127.72727272727273</v>
      </c>
      <c r="P69" s="8">
        <f t="shared" si="9"/>
        <v>134.36363636363637</v>
      </c>
      <c r="Q69" s="8">
        <f t="shared" si="9"/>
        <v>110.72727272727273</v>
      </c>
      <c r="R69" s="8">
        <f t="shared" si="9"/>
        <v>127.63636363636364</v>
      </c>
      <c r="S69" s="8">
        <f t="shared" si="9"/>
        <v>132.63636363636363</v>
      </c>
      <c r="T69" s="8">
        <f t="shared" si="9"/>
        <v>108.36363636363636</v>
      </c>
      <c r="U69" s="8">
        <f t="shared" si="9"/>
        <v>142</v>
      </c>
      <c r="V69" s="8">
        <f t="shared" si="9"/>
        <v>131.45454545454547</v>
      </c>
      <c r="W69" s="8">
        <f t="shared" si="9"/>
        <v>129.36363636363637</v>
      </c>
      <c r="X69" s="8">
        <f t="shared" si="9"/>
        <v>127.54545454545455</v>
      </c>
      <c r="Y69" s="8">
        <f t="shared" si="9"/>
        <v>130.90909090909091</v>
      </c>
      <c r="Z69" s="8">
        <f t="shared" si="9"/>
        <v>140.63636363636363</v>
      </c>
      <c r="AA69" s="8">
        <f t="shared" si="9"/>
        <v>159.54545454545453</v>
      </c>
      <c r="AB69" s="8">
        <f t="shared" si="9"/>
        <v>104.54545454545455</v>
      </c>
      <c r="AC69" s="8">
        <f t="shared" si="9"/>
        <v>115.81818181818181</v>
      </c>
      <c r="AD69" s="8">
        <f t="shared" si="9"/>
        <v>138</v>
      </c>
      <c r="AE69" s="8">
        <f t="shared" si="9"/>
        <v>142.18181818181819</v>
      </c>
      <c r="AF69" s="8">
        <f t="shared" si="9"/>
        <v>119.45454545454545</v>
      </c>
      <c r="AG69" s="8">
        <f t="shared" si="9"/>
        <v>130.72727272727272</v>
      </c>
      <c r="AH69" s="8">
        <f t="shared" si="9"/>
        <v>119.45454545454545</v>
      </c>
      <c r="AI69" s="8">
        <f t="shared" si="9"/>
        <v>137</v>
      </c>
      <c r="AJ69" s="8">
        <f>AVERAGE(AJ58:AJ68)</f>
        <v>129.54545454545453</v>
      </c>
    </row>
    <row r="70" spans="1:37" x14ac:dyDescent="0.2">
      <c r="A70" s="5" t="s">
        <v>23</v>
      </c>
      <c r="B70" s="8">
        <f>365-B69+IF(MOD(B2,4)=0,1,0)</f>
        <v>224.18181818181819</v>
      </c>
      <c r="C70" s="8">
        <f t="shared" ref="C70:H70" si="10">365-C69+IF(MOD(C2,4)=0,1,0)</f>
        <v>252.18181818181819</v>
      </c>
      <c r="D70" s="8">
        <f t="shared" si="10"/>
        <v>226.27272727272728</v>
      </c>
      <c r="E70" s="8">
        <f t="shared" si="10"/>
        <v>236.18181818181819</v>
      </c>
      <c r="F70" s="8">
        <f t="shared" si="10"/>
        <v>249</v>
      </c>
      <c r="G70" s="8">
        <f t="shared" si="10"/>
        <v>245.54545454545456</v>
      </c>
      <c r="H70" s="8">
        <f t="shared" si="10"/>
        <v>244.45454545454544</v>
      </c>
      <c r="I70" s="8">
        <f>365-I69+IF(MOD(I2,4)=0,1,0)</f>
        <v>253.09090909090909</v>
      </c>
      <c r="J70" s="8">
        <f t="shared" ref="J70" si="11">365-J69+IF(MOD(J2,4)=0,1,0)</f>
        <v>234</v>
      </c>
      <c r="K70" s="8">
        <f t="shared" ref="K70" si="12">365-K69+IF(MOD(K2,4)=0,1,0)</f>
        <v>236.81818181818181</v>
      </c>
      <c r="L70" s="8">
        <f t="shared" ref="L70" si="13">365-L69+IF(MOD(L2,4)=0,1,0)</f>
        <v>228.36363636363637</v>
      </c>
      <c r="M70" s="8">
        <f t="shared" ref="M70" si="14">365-M69+IF(MOD(M2,4)=0,1,0)</f>
        <v>224.54545454545453</v>
      </c>
      <c r="N70" s="8">
        <f t="shared" ref="N70" si="15">365-N69+IF(MOD(N2,4)=0,1,0)</f>
        <v>243.90909090909091</v>
      </c>
      <c r="O70" s="8">
        <f t="shared" ref="O70" si="16">365-O69+IF(MOD(O2,4)=0,1,0)</f>
        <v>237.27272727272725</v>
      </c>
      <c r="P70" s="8">
        <f t="shared" ref="P70:R70" si="17">365-P69+IF(MOD(P2,4)=0,1,0)</f>
        <v>230.63636363636363</v>
      </c>
      <c r="Q70" s="8">
        <f t="shared" si="17"/>
        <v>255.27272727272725</v>
      </c>
      <c r="R70" s="8">
        <f t="shared" si="17"/>
        <v>237.36363636363637</v>
      </c>
      <c r="S70" s="8">
        <f t="shared" ref="S70" si="18">365-S69+IF(MOD(S2,4)=0,1,0)</f>
        <v>232.36363636363637</v>
      </c>
      <c r="T70" s="8">
        <f t="shared" ref="T70" si="19">365-T69+IF(MOD(T2,4)=0,1,0)</f>
        <v>256.63636363636363</v>
      </c>
      <c r="U70" s="8">
        <f t="shared" ref="U70" si="20">365-U69+IF(MOD(U2,4)=0,1,0)</f>
        <v>224</v>
      </c>
      <c r="V70" s="8">
        <f t="shared" ref="V70" si="21">365-V69+IF(MOD(V2,4)=0,1,0)</f>
        <v>233.54545454545453</v>
      </c>
      <c r="W70" s="8">
        <f t="shared" ref="W70" si="22">365-W69+IF(MOD(W2,4)=0,1,0)</f>
        <v>235.63636363636363</v>
      </c>
      <c r="X70" s="8">
        <f t="shared" ref="X70:Z70" si="23">365-X69+IF(MOD(X2,4)=0,1,0)</f>
        <v>237.45454545454544</v>
      </c>
      <c r="Y70" s="8">
        <f t="shared" si="23"/>
        <v>235.09090909090909</v>
      </c>
      <c r="Z70" s="8">
        <f t="shared" si="23"/>
        <v>224.36363636363637</v>
      </c>
      <c r="AA70" s="8">
        <f t="shared" ref="AA70" si="24">365-AA69+IF(MOD(AA2,4)=0,1,0)</f>
        <v>205.45454545454547</v>
      </c>
      <c r="AB70" s="8">
        <f t="shared" ref="AB70" si="25">365-AB69+IF(MOD(AB2,4)=0,1,0)</f>
        <v>260.45454545454544</v>
      </c>
      <c r="AC70" s="8">
        <f t="shared" ref="AC70" si="26">365-AC69+IF(MOD(AC2,4)=0,1,0)</f>
        <v>250.18181818181819</v>
      </c>
      <c r="AD70" s="8">
        <f t="shared" ref="AD70" si="27">365-AD69+IF(MOD(AD2,4)=0,1,0)</f>
        <v>227</v>
      </c>
      <c r="AE70" s="8">
        <f t="shared" ref="AE70" si="28">365-AE69+IF(MOD(AE2,4)=0,1,0)</f>
        <v>222.81818181818181</v>
      </c>
      <c r="AF70" s="8">
        <f t="shared" ref="AF70:AH70" si="29">365-AF69+IF(MOD(AF2,4)=0,1,0)</f>
        <v>245.54545454545456</v>
      </c>
      <c r="AG70" s="8">
        <f t="shared" si="29"/>
        <v>235.27272727272728</v>
      </c>
      <c r="AH70" s="8">
        <f t="shared" si="29"/>
        <v>245.54545454545456</v>
      </c>
      <c r="AI70" s="8">
        <f t="shared" ref="AI70" si="30">365-AI69+IF(MOD(AI2,4)=0,1,0)</f>
        <v>228</v>
      </c>
      <c r="AJ70" s="8">
        <f t="shared" ref="AJ70" si="31">365-AJ69+IF(MOD(AJ2,4)=0,1,0)</f>
        <v>235.45454545454547</v>
      </c>
    </row>
    <row r="71" spans="1:37" x14ac:dyDescent="0.2">
      <c r="A71" s="10" t="s">
        <v>24</v>
      </c>
      <c r="B71" s="11" t="str">
        <f>IF(B56&lt;450,B2,"")</f>
        <v/>
      </c>
      <c r="C71" s="9">
        <f t="shared" ref="C71:AJ71" si="32">IF(C56&lt;450,C2,"")</f>
        <v>1986</v>
      </c>
      <c r="D71" s="9" t="str">
        <f t="shared" si="32"/>
        <v/>
      </c>
      <c r="E71" s="9" t="str">
        <f t="shared" si="32"/>
        <v/>
      </c>
      <c r="F71" s="9" t="str">
        <f t="shared" si="32"/>
        <v/>
      </c>
      <c r="G71" s="9" t="str">
        <f t="shared" si="32"/>
        <v/>
      </c>
      <c r="H71" s="9" t="str">
        <f t="shared" si="32"/>
        <v/>
      </c>
      <c r="I71" s="9" t="str">
        <f t="shared" si="32"/>
        <v/>
      </c>
      <c r="J71" s="9" t="str">
        <f t="shared" si="32"/>
        <v/>
      </c>
      <c r="K71" s="9" t="str">
        <f t="shared" si="32"/>
        <v/>
      </c>
      <c r="L71" s="9" t="str">
        <f t="shared" si="32"/>
        <v/>
      </c>
      <c r="M71" s="9" t="str">
        <f t="shared" si="32"/>
        <v/>
      </c>
      <c r="N71" s="9" t="str">
        <f t="shared" si="32"/>
        <v/>
      </c>
      <c r="O71" s="9" t="str">
        <f t="shared" si="32"/>
        <v/>
      </c>
      <c r="P71" s="9" t="str">
        <f t="shared" si="32"/>
        <v/>
      </c>
      <c r="Q71" s="9">
        <f t="shared" si="32"/>
        <v>2000</v>
      </c>
      <c r="R71" s="9" t="str">
        <f t="shared" si="32"/>
        <v/>
      </c>
      <c r="S71" s="9" t="str">
        <f t="shared" si="32"/>
        <v/>
      </c>
      <c r="T71" s="9" t="str">
        <f t="shared" si="32"/>
        <v/>
      </c>
      <c r="U71" s="9" t="str">
        <f t="shared" si="32"/>
        <v/>
      </c>
      <c r="V71" s="9" t="str">
        <f t="shared" si="32"/>
        <v/>
      </c>
      <c r="W71" s="9" t="str">
        <f t="shared" si="32"/>
        <v/>
      </c>
      <c r="X71" s="9" t="str">
        <f t="shared" si="32"/>
        <v/>
      </c>
      <c r="Y71" s="9" t="str">
        <f t="shared" si="32"/>
        <v/>
      </c>
      <c r="Z71" s="9" t="str">
        <f t="shared" si="32"/>
        <v/>
      </c>
      <c r="AA71" s="9" t="str">
        <f t="shared" si="32"/>
        <v/>
      </c>
      <c r="AB71" s="9">
        <f t="shared" si="32"/>
        <v>2011</v>
      </c>
      <c r="AC71" s="9" t="str">
        <f t="shared" si="32"/>
        <v/>
      </c>
      <c r="AD71" s="9" t="str">
        <f t="shared" si="32"/>
        <v/>
      </c>
      <c r="AE71" s="9" t="str">
        <f t="shared" si="32"/>
        <v/>
      </c>
      <c r="AF71" s="9" t="str">
        <f t="shared" si="32"/>
        <v/>
      </c>
      <c r="AG71" s="9" t="str">
        <f t="shared" si="32"/>
        <v/>
      </c>
      <c r="AH71" s="9" t="str">
        <f t="shared" si="32"/>
        <v/>
      </c>
      <c r="AI71" s="9" t="str">
        <f t="shared" si="32"/>
        <v/>
      </c>
      <c r="AJ71" s="9" t="str">
        <f t="shared" si="32"/>
        <v/>
      </c>
    </row>
    <row r="72" spans="1:37" x14ac:dyDescent="0.2">
      <c r="A72" s="5" t="s">
        <v>25</v>
      </c>
      <c r="B72" s="6">
        <f>AVERAGE(B56:AJ56)</f>
        <v>585.16883116883105</v>
      </c>
    </row>
    <row r="73" spans="1:37" x14ac:dyDescent="0.2">
      <c r="A73" s="5" t="s">
        <v>26</v>
      </c>
    </row>
    <row r="74" spans="1:37" x14ac:dyDescent="0.2">
      <c r="A74" s="12" t="str">
        <f>INDEX(A45:A55,MATCH(MAX(AK45:AK55),AK45:AK55,0))</f>
        <v>Kékestető</v>
      </c>
    </row>
    <row r="75" spans="1:37" x14ac:dyDescent="0.2">
      <c r="A75" s="5" t="s">
        <v>27</v>
      </c>
      <c r="B75" s="5" t="s">
        <v>28</v>
      </c>
    </row>
    <row r="76" spans="1:37" x14ac:dyDescent="0.2">
      <c r="A76" s="9" t="str">
        <f>INDEX(A17:A27,MATCH(MIN(AO17:AO27),AO17:AO27,0))</f>
        <v>Szeged</v>
      </c>
      <c r="B76" s="9">
        <f>INDEX(B2:AJ2,1,MATCH(MIN(AP28:BX28),AP28:BX28,0))</f>
        <v>1987</v>
      </c>
    </row>
  </sheetData>
  <mergeCells count="6">
    <mergeCell ref="B57:AJ57"/>
    <mergeCell ref="A1:AJ1"/>
    <mergeCell ref="B3:AJ3"/>
    <mergeCell ref="B16:AJ16"/>
    <mergeCell ref="B29:AJ29"/>
    <mergeCell ref="B44:AJ4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Diagramok</vt:lpstr>
      </vt:variant>
      <vt:variant>
        <vt:i4>3</vt:i4>
      </vt:variant>
    </vt:vector>
  </HeadingPairs>
  <TitlesOfParts>
    <vt:vector size="4" baseType="lpstr">
      <vt:lpstr>metadatok</vt:lpstr>
      <vt:lpstr>Esős napok</vt:lpstr>
      <vt:lpstr>Átlaghőmérsékletek</vt:lpstr>
      <vt:lpstr>Fagyos és hőségnapok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RSB</dc:creator>
  <cp:lastModifiedBy>O365 felhasználó</cp:lastModifiedBy>
  <dcterms:created xsi:type="dcterms:W3CDTF">2015-06-05T18:19:34Z</dcterms:created>
  <dcterms:modified xsi:type="dcterms:W3CDTF">2024-12-11T18:14:39Z</dcterms:modified>
</cp:coreProperties>
</file>