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05" windowWidth="18915" windowHeight="11520" activeTab="1"/>
  </bookViews>
  <sheets>
    <sheet name="ADATOK" sheetId="2" r:id="rId1"/>
    <sheet name="i224" sheetId="1" r:id="rId2"/>
  </sheets>
  <calcPr calcId="125725"/>
</workbook>
</file>

<file path=xl/calcChain.xml><?xml version="1.0" encoding="utf-8"?>
<calcChain xmlns="http://schemas.openxmlformats.org/spreadsheetml/2006/main">
  <c r="J8" i="1"/>
  <c r="J7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3"/>
  <c r="G4"/>
  <c r="G5"/>
  <c r="G6"/>
  <c r="G7"/>
  <c r="G8"/>
  <c r="G9"/>
  <c r="G10"/>
  <c r="G11"/>
  <c r="G2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L9" l="1"/>
  <c r="K9"/>
  <c r="J9"/>
  <c r="L8"/>
  <c r="K8"/>
  <c r="L7"/>
  <c r="K7"/>
  <c r="J3"/>
  <c r="K3" s="1"/>
  <c r="J2"/>
  <c r="K2" s="1"/>
  <c r="D77"/>
  <c r="E77"/>
  <c r="C77"/>
</calcChain>
</file>

<file path=xl/sharedStrings.xml><?xml version="1.0" encoding="utf-8"?>
<sst xmlns="http://schemas.openxmlformats.org/spreadsheetml/2006/main" count="175" uniqueCount="97">
  <si>
    <t>Helység</t>
  </si>
  <si>
    <t>Jogállás</t>
  </si>
  <si>
    <t>Terület (ha)</t>
  </si>
  <si>
    <t>Népesség (fő)</t>
  </si>
  <si>
    <t>Lakások (darab)</t>
  </si>
  <si>
    <t>Népsűrűség (fő/ha)</t>
  </si>
  <si>
    <t>Lakószám lakásonként</t>
  </si>
  <si>
    <t>Almáskamarás</t>
  </si>
  <si>
    <t>község</t>
  </si>
  <si>
    <t>Battonya</t>
  </si>
  <si>
    <t>város</t>
  </si>
  <si>
    <t>Békés</t>
  </si>
  <si>
    <t>Békéscsaba</t>
  </si>
  <si>
    <t>Békéssámson</t>
  </si>
  <si>
    <t>Békésszentandrás</t>
  </si>
  <si>
    <t>nagyközség</t>
  </si>
  <si>
    <t>Bélmegyer</t>
  </si>
  <si>
    <t>Biharugra</t>
  </si>
  <si>
    <t>Bucsa</t>
  </si>
  <si>
    <t>Csabacsűd</t>
  </si>
  <si>
    <t>Csabaszabadi</t>
  </si>
  <si>
    <t>Csanádapáca</t>
  </si>
  <si>
    <t>Csárdaszállás</t>
  </si>
  <si>
    <t>Csorvás</t>
  </si>
  <si>
    <t>Dévaványa</t>
  </si>
  <si>
    <t>Doboz</t>
  </si>
  <si>
    <t>Dombegyház</t>
  </si>
  <si>
    <t>Dombiratos</t>
  </si>
  <si>
    <t>Ecsegfalva</t>
  </si>
  <si>
    <t>Elek</t>
  </si>
  <si>
    <t>Füzesgyarmat</t>
  </si>
  <si>
    <t>Gádoros</t>
  </si>
  <si>
    <t>Gerendás</t>
  </si>
  <si>
    <t>Geszt</t>
  </si>
  <si>
    <t>Gyomaendrőd</t>
  </si>
  <si>
    <t>Gyula</t>
  </si>
  <si>
    <t>Hunya</t>
  </si>
  <si>
    <t>Kamut</t>
  </si>
  <si>
    <t>Kardos</t>
  </si>
  <si>
    <t>Kardoskút</t>
  </si>
  <si>
    <t>Kaszaper</t>
  </si>
  <si>
    <t>Kertészsziget</t>
  </si>
  <si>
    <t>Kétegyháza</t>
  </si>
  <si>
    <t>Kétsoprony</t>
  </si>
  <si>
    <t>Kevermes</t>
  </si>
  <si>
    <t>Kisdombegyház</t>
  </si>
  <si>
    <t>Kondoros</t>
  </si>
  <si>
    <t>Körösladány</t>
  </si>
  <si>
    <t>Körösnagyharsány</t>
  </si>
  <si>
    <t>Köröstarcsa</t>
  </si>
  <si>
    <t>Körösújfalu</t>
  </si>
  <si>
    <t>Kötegyán</t>
  </si>
  <si>
    <t>Kunágota</t>
  </si>
  <si>
    <t>Lőkösháza</t>
  </si>
  <si>
    <t>Magyarbánhegyes</t>
  </si>
  <si>
    <t>Magyardombegyház</t>
  </si>
  <si>
    <t>Medgyesbodzás</t>
  </si>
  <si>
    <t>Medgyesegyháza</t>
  </si>
  <si>
    <t>Méhkerék</t>
  </si>
  <si>
    <t>Mezőberény</t>
  </si>
  <si>
    <t>Mezőgyán</t>
  </si>
  <si>
    <t>Mezőhegyes</t>
  </si>
  <si>
    <t>Mezőkovácsháza</t>
  </si>
  <si>
    <t>Murony</t>
  </si>
  <si>
    <t>Nagybánhegyes</t>
  </si>
  <si>
    <t>Nagykamarás</t>
  </si>
  <si>
    <t>Nagyszénás</t>
  </si>
  <si>
    <t>Okány</t>
  </si>
  <si>
    <t>Orosháza</t>
  </si>
  <si>
    <t>Örménykút</t>
  </si>
  <si>
    <t>Pusztaföldvár</t>
  </si>
  <si>
    <t>Pusztaottlaka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</si>
  <si>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</si>
  <si>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</si>
  <si>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</si>
  <si>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</si>
  <si>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</si>
  <si>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</si>
  <si>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</si>
  <si>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Tótkomlós</t>
  </si>
  <si>
    <t>Újkígyós</t>
  </si>
  <si>
    <t>Újszalonta</t>
  </si>
  <si>
    <t>Végegyháza</t>
  </si>
  <si>
    <t>Vésztő</t>
  </si>
  <si>
    <t>Zsadány</t>
  </si>
  <si>
    <t>Terület</t>
  </si>
  <si>
    <t>Település neve</t>
  </si>
  <si>
    <t>Legnagyobb</t>
  </si>
  <si>
    <t>Legkisebb</t>
  </si>
  <si>
    <t>Számuk</t>
  </si>
  <si>
    <t>Népesség</t>
  </si>
  <si>
    <t>Népsűrűség átlag</t>
  </si>
  <si>
    <t>Balla Attila, 12. o.</t>
  </si>
  <si>
    <t>Berzsenyi Dániel Gimnázium Budapest</t>
  </si>
  <si>
    <t>aballabp@gmail.com</t>
  </si>
  <si>
    <t>Microsoft Office Excel 2007</t>
  </si>
  <si>
    <t>i.224</t>
  </si>
</sst>
</file>

<file path=xl/styles.xml><?xml version="1.0" encoding="utf-8"?>
<styleSheet xmlns="http://schemas.openxmlformats.org/spreadsheetml/2006/main">
  <numFmts count="4">
    <numFmt numFmtId="164" formatCode="General&quot; darab&quot;"/>
    <numFmt numFmtId="165" formatCode="General&quot; fő&quot;"/>
    <numFmt numFmtId="166" formatCode="0.000&quot; fő/ha&quot;"/>
    <numFmt numFmtId="167" formatCode="#,##0.00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6" fillId="0" borderId="0" xfId="0" applyFont="1" applyAlignment="1">
      <alignment horizontal="center" vertical="center" textRotation="90" wrapText="1"/>
    </xf>
    <xf numFmtId="0" fontId="16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7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3" fontId="0" fillId="0" borderId="15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3" fontId="0" fillId="0" borderId="0" xfId="0" applyNumberFormat="1"/>
    <xf numFmtId="167" fontId="0" fillId="0" borderId="15" xfId="0" applyNumberFormat="1" applyBorder="1"/>
    <xf numFmtId="167" fontId="0" fillId="0" borderId="16" xfId="0" applyNumberFormat="1" applyBorder="1"/>
    <xf numFmtId="166" fontId="0" fillId="0" borderId="0" xfId="0" applyNumberFormat="1" applyAlignment="1">
      <alignment horizontal="center"/>
    </xf>
    <xf numFmtId="0" fontId="18" fillId="0" borderId="0" xfId="42"/>
    <xf numFmtId="0" fontId="19" fillId="0" borderId="0" xfId="43" applyAlignment="1" applyProtection="1"/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43" builtinId="8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Jogállás szerinti népességszám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'i224'!$J$6:$L$6</c:f>
              <c:strCache>
                <c:ptCount val="3"/>
                <c:pt idx="0">
                  <c:v>város</c:v>
                </c:pt>
                <c:pt idx="1">
                  <c:v>nagyközség</c:v>
                </c:pt>
                <c:pt idx="2">
                  <c:v>község</c:v>
                </c:pt>
              </c:strCache>
            </c:strRef>
          </c:cat>
          <c:val>
            <c:numRef>
              <c:f>'i224'!$J$8:$L$8</c:f>
              <c:numCache>
                <c:formatCode>General" fő"</c:formatCode>
                <c:ptCount val="3"/>
                <c:pt idx="0">
                  <c:v>270165</c:v>
                </c:pt>
                <c:pt idx="1">
                  <c:v>42258</c:v>
                </c:pt>
                <c:pt idx="2">
                  <c:v>58899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12</xdr:row>
      <xdr:rowOff>171450</xdr:rowOff>
    </xdr:from>
    <xdr:to>
      <xdr:col>13</xdr:col>
      <xdr:colOff>238125</xdr:colOff>
      <xdr:row>27</xdr:row>
      <xdr:rowOff>171450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ballabp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2.75"/>
  <cols>
    <col min="1" max="16384" width="9.140625" style="22"/>
  </cols>
  <sheetData>
    <row r="1" spans="1:1">
      <c r="A1" s="22" t="s">
        <v>96</v>
      </c>
    </row>
    <row r="2" spans="1:1">
      <c r="A2" s="22" t="s">
        <v>92</v>
      </c>
    </row>
    <row r="3" spans="1:1">
      <c r="A3" s="22" t="s">
        <v>93</v>
      </c>
    </row>
    <row r="4" spans="1:1">
      <c r="A4" s="23" t="s">
        <v>94</v>
      </c>
    </row>
    <row r="5" spans="1:1">
      <c r="A5" s="22" t="s">
        <v>95</v>
      </c>
    </row>
  </sheetData>
  <hyperlinks>
    <hyperlink ref="A4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>
      <selection activeCell="A2" sqref="A2"/>
    </sheetView>
  </sheetViews>
  <sheetFormatPr defaultRowHeight="15"/>
  <cols>
    <col min="1" max="1" width="19" bestFit="1" customWidth="1"/>
    <col min="2" max="2" width="11.140625" bestFit="1" customWidth="1"/>
    <col min="3" max="5" width="7.42578125" bestFit="1" customWidth="1"/>
    <col min="6" max="7" width="6.5703125" bestFit="1" customWidth="1"/>
    <col min="9" max="9" width="16.42578125" bestFit="1" customWidth="1"/>
    <col min="10" max="10" width="10.85546875" bestFit="1" customWidth="1"/>
    <col min="11" max="11" width="19" bestFit="1" customWidth="1"/>
    <col min="12" max="12" width="10.85546875" bestFit="1" customWidth="1"/>
  </cols>
  <sheetData>
    <row r="1" spans="1:12" ht="75" customHeight="1" thickTop="1" thickBo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J1" s="1" t="s">
        <v>85</v>
      </c>
      <c r="K1" s="1" t="s">
        <v>86</v>
      </c>
    </row>
    <row r="2" spans="1:12" ht="16.5" thickTop="1" thickBot="1">
      <c r="A2" s="10" t="s">
        <v>7</v>
      </c>
      <c r="B2" s="11" t="s">
        <v>8</v>
      </c>
      <c r="C2" s="15">
        <v>1475</v>
      </c>
      <c r="D2" s="15">
        <v>869</v>
      </c>
      <c r="E2" s="15">
        <v>466</v>
      </c>
      <c r="F2" s="19">
        <f>ROUND(D2/C2,3)</f>
        <v>0.58899999999999997</v>
      </c>
      <c r="G2" s="20">
        <f>ROUND(D2/E2,3)</f>
        <v>1.865</v>
      </c>
      <c r="I2" s="2" t="s">
        <v>87</v>
      </c>
      <c r="J2">
        <f>MAX(C2:C76)</f>
        <v>30394</v>
      </c>
      <c r="K2" t="str">
        <f>INDEX(A2:A76,MATCH(J2,C2:C76,0),1)</f>
        <v>Gyomaendrőd</v>
      </c>
    </row>
    <row r="3" spans="1:12" ht="16.5" thickTop="1" thickBot="1">
      <c r="A3" s="6" t="s">
        <v>9</v>
      </c>
      <c r="B3" s="7" t="s">
        <v>10</v>
      </c>
      <c r="C3" s="16">
        <v>14571</v>
      </c>
      <c r="D3" s="16">
        <v>5838</v>
      </c>
      <c r="E3" s="16">
        <v>3099</v>
      </c>
      <c r="F3" s="19">
        <f t="shared" ref="F3:F66" si="0">ROUND(D3/C3,3)</f>
        <v>0.40100000000000002</v>
      </c>
      <c r="G3" s="20">
        <f t="shared" ref="G3:G66" si="1">ROUND(D3/E3,3)</f>
        <v>1.8839999999999999</v>
      </c>
      <c r="I3" s="2" t="s">
        <v>88</v>
      </c>
      <c r="J3">
        <f>MIN(C2:C76)</f>
        <v>765</v>
      </c>
      <c r="K3" t="str">
        <f>INDEX(A2:A76,MATCH(J3,C2:C76,0),1)</f>
        <v>Magyardombegyház</v>
      </c>
    </row>
    <row r="4" spans="1:12" ht="16.5" thickTop="1" thickBot="1">
      <c r="A4" s="6" t="s">
        <v>11</v>
      </c>
      <c r="B4" s="7" t="s">
        <v>10</v>
      </c>
      <c r="C4" s="16">
        <v>12723</v>
      </c>
      <c r="D4" s="16">
        <v>20465</v>
      </c>
      <c r="E4" s="16">
        <v>8266</v>
      </c>
      <c r="F4" s="19">
        <f t="shared" si="0"/>
        <v>1.609</v>
      </c>
      <c r="G4" s="20">
        <f t="shared" si="1"/>
        <v>2.476</v>
      </c>
    </row>
    <row r="5" spans="1:12" ht="16.5" thickTop="1" thickBot="1">
      <c r="A5" s="6" t="s">
        <v>12</v>
      </c>
      <c r="B5" s="7" t="s">
        <v>10</v>
      </c>
      <c r="C5" s="16">
        <v>19393</v>
      </c>
      <c r="D5" s="16">
        <v>64784</v>
      </c>
      <c r="E5" s="16">
        <v>29240</v>
      </c>
      <c r="F5" s="19">
        <f t="shared" si="0"/>
        <v>3.3410000000000002</v>
      </c>
      <c r="G5" s="20">
        <f t="shared" si="1"/>
        <v>2.2160000000000002</v>
      </c>
      <c r="J5" s="3" t="s">
        <v>1</v>
      </c>
      <c r="K5" s="3" t="s">
        <v>1</v>
      </c>
      <c r="L5" s="3" t="s">
        <v>1</v>
      </c>
    </row>
    <row r="6" spans="1:12" ht="16.5" thickTop="1" thickBot="1">
      <c r="A6" s="6" t="s">
        <v>13</v>
      </c>
      <c r="B6" s="7" t="s">
        <v>8</v>
      </c>
      <c r="C6" s="16">
        <v>7121</v>
      </c>
      <c r="D6" s="16">
        <v>2434</v>
      </c>
      <c r="E6" s="16">
        <v>1135</v>
      </c>
      <c r="F6" s="19">
        <f t="shared" si="0"/>
        <v>0.34200000000000003</v>
      </c>
      <c r="G6" s="20">
        <f t="shared" si="1"/>
        <v>2.1440000000000001</v>
      </c>
      <c r="J6" s="3" t="s">
        <v>10</v>
      </c>
      <c r="K6" s="3" t="s">
        <v>15</v>
      </c>
      <c r="L6" s="3" t="s">
        <v>8</v>
      </c>
    </row>
    <row r="7" spans="1:12" ht="16.5" thickTop="1" thickBot="1">
      <c r="A7" s="6" t="s">
        <v>14</v>
      </c>
      <c r="B7" s="7" t="s">
        <v>15</v>
      </c>
      <c r="C7" s="16">
        <v>7745</v>
      </c>
      <c r="D7" s="16">
        <v>3909</v>
      </c>
      <c r="E7" s="16">
        <v>1928</v>
      </c>
      <c r="F7" s="19">
        <f t="shared" si="0"/>
        <v>0.505</v>
      </c>
      <c r="G7" s="20">
        <f t="shared" si="1"/>
        <v>2.0270000000000001</v>
      </c>
      <c r="I7" s="2" t="s">
        <v>89</v>
      </c>
      <c r="J7" s="4">
        <f>COUNTIF(B2:B76,J6)</f>
        <v>19</v>
      </c>
      <c r="K7" s="4">
        <f>COUNTIF(B2:B76,K6)</f>
        <v>11</v>
      </c>
      <c r="L7" s="4">
        <f>COUNTIF(B2:B76,L6)</f>
        <v>45</v>
      </c>
    </row>
    <row r="8" spans="1:12" ht="16.5" thickTop="1" thickBot="1">
      <c r="A8" s="6" t="s">
        <v>16</v>
      </c>
      <c r="B8" s="7" t="s">
        <v>8</v>
      </c>
      <c r="C8" s="16">
        <v>6305</v>
      </c>
      <c r="D8" s="16">
        <v>1064</v>
      </c>
      <c r="E8" s="16">
        <v>575</v>
      </c>
      <c r="F8" s="19">
        <f t="shared" si="0"/>
        <v>0.16900000000000001</v>
      </c>
      <c r="G8" s="20">
        <f t="shared" si="1"/>
        <v>1.85</v>
      </c>
      <c r="I8" s="2" t="s">
        <v>90</v>
      </c>
      <c r="J8" s="5">
        <f>DSUM(B1:D76,"Népesség (fő)",J5:J6)</f>
        <v>270165</v>
      </c>
      <c r="K8" s="5">
        <f>DSUM(B1:D76,"Népesség (fő)",K5:K6)</f>
        <v>42258</v>
      </c>
      <c r="L8" s="5">
        <f>DSUM(B1:D76,"Népesség (fő)",L5:L6)</f>
        <v>58899</v>
      </c>
    </row>
    <row r="9" spans="1:12" ht="16.5" thickTop="1" thickBot="1">
      <c r="A9" s="6" t="s">
        <v>17</v>
      </c>
      <c r="B9" s="7" t="s">
        <v>8</v>
      </c>
      <c r="C9" s="16">
        <v>5284</v>
      </c>
      <c r="D9" s="16">
        <v>899</v>
      </c>
      <c r="E9" s="16">
        <v>579</v>
      </c>
      <c r="F9" s="19">
        <f t="shared" si="0"/>
        <v>0.17</v>
      </c>
      <c r="G9" s="20">
        <f t="shared" si="1"/>
        <v>1.5529999999999999</v>
      </c>
      <c r="I9" s="2" t="s">
        <v>91</v>
      </c>
      <c r="J9" s="21">
        <f>DSUM(B1:D76,"Népesség (fő)",J5:J6)/DSUM(B1:D76,"Terület (ha)",J5:J6)</f>
        <v>0.92106519204412962</v>
      </c>
      <c r="K9" s="21">
        <f>DSUM(B1:D76,"Népesség (fő)",K5:K6)/DSUM(B1:D76,"Terület (ha)",K5:K6)</f>
        <v>0.61665304692972212</v>
      </c>
      <c r="L9" s="21">
        <f>DSUM(B1:D76,"Népesség (fő)",L5:L6)/DSUM(B1:D76,"Terület (ha)",L5:L6)</f>
        <v>0.29285209972056764</v>
      </c>
    </row>
    <row r="10" spans="1:12" ht="16.5" thickTop="1" thickBot="1">
      <c r="A10" s="6" t="s">
        <v>18</v>
      </c>
      <c r="B10" s="7" t="s">
        <v>8</v>
      </c>
      <c r="C10" s="16">
        <v>5582</v>
      </c>
      <c r="D10" s="16">
        <v>2251</v>
      </c>
      <c r="E10" s="16">
        <v>993</v>
      </c>
      <c r="F10" s="19">
        <f t="shared" si="0"/>
        <v>0.40300000000000002</v>
      </c>
      <c r="G10" s="20">
        <f t="shared" si="1"/>
        <v>2.2669999999999999</v>
      </c>
    </row>
    <row r="11" spans="1:12" ht="16.5" thickTop="1" thickBot="1">
      <c r="A11" s="6" t="s">
        <v>19</v>
      </c>
      <c r="B11" s="7" t="s">
        <v>15</v>
      </c>
      <c r="C11" s="16">
        <v>6685</v>
      </c>
      <c r="D11" s="16">
        <v>1879</v>
      </c>
      <c r="E11" s="16">
        <v>857</v>
      </c>
      <c r="F11" s="19">
        <f t="shared" si="0"/>
        <v>0.28100000000000003</v>
      </c>
      <c r="G11" s="20">
        <f t="shared" si="1"/>
        <v>2.1930000000000001</v>
      </c>
    </row>
    <row r="12" spans="1:12" ht="16.5" thickTop="1" thickBot="1">
      <c r="A12" s="6" t="s">
        <v>20</v>
      </c>
      <c r="B12" s="7" t="s">
        <v>8</v>
      </c>
      <c r="C12" s="16">
        <v>3271</v>
      </c>
      <c r="D12" s="16">
        <v>344</v>
      </c>
      <c r="E12" s="16">
        <v>186</v>
      </c>
      <c r="F12" s="19">
        <f t="shared" si="0"/>
        <v>0.105</v>
      </c>
      <c r="G12" s="20">
        <f t="shared" si="1"/>
        <v>1.849</v>
      </c>
    </row>
    <row r="13" spans="1:12" ht="16.5" thickTop="1" thickBot="1">
      <c r="A13" s="6" t="s">
        <v>21</v>
      </c>
      <c r="B13" s="7" t="s">
        <v>8</v>
      </c>
      <c r="C13" s="16">
        <v>5130</v>
      </c>
      <c r="D13" s="16">
        <v>2729</v>
      </c>
      <c r="E13" s="16">
        <v>1388</v>
      </c>
      <c r="F13" s="19">
        <f t="shared" si="0"/>
        <v>0.53200000000000003</v>
      </c>
      <c r="G13" s="20">
        <f t="shared" si="1"/>
        <v>1.966</v>
      </c>
    </row>
    <row r="14" spans="1:12" ht="16.5" thickTop="1" thickBot="1">
      <c r="A14" s="6" t="s">
        <v>22</v>
      </c>
      <c r="B14" s="7" t="s">
        <v>8</v>
      </c>
      <c r="C14" s="16">
        <v>5416</v>
      </c>
      <c r="D14" s="16">
        <v>468</v>
      </c>
      <c r="E14" s="16">
        <v>244</v>
      </c>
      <c r="F14" s="19">
        <f t="shared" si="0"/>
        <v>8.5999999999999993E-2</v>
      </c>
      <c r="G14" s="20">
        <f t="shared" si="1"/>
        <v>1.9179999999999999</v>
      </c>
    </row>
    <row r="15" spans="1:12" ht="16.5" thickTop="1" thickBot="1">
      <c r="A15" s="6" t="s">
        <v>23</v>
      </c>
      <c r="B15" s="7" t="s">
        <v>10</v>
      </c>
      <c r="C15" s="16">
        <v>9018</v>
      </c>
      <c r="D15" s="16">
        <v>5302</v>
      </c>
      <c r="E15" s="16">
        <v>2393</v>
      </c>
      <c r="F15" s="19">
        <f t="shared" si="0"/>
        <v>0.58799999999999997</v>
      </c>
      <c r="G15" s="20">
        <f t="shared" si="1"/>
        <v>2.2160000000000002</v>
      </c>
    </row>
    <row r="16" spans="1:12" ht="16.5" thickTop="1" thickBot="1">
      <c r="A16" s="6" t="s">
        <v>24</v>
      </c>
      <c r="B16" s="7" t="s">
        <v>10</v>
      </c>
      <c r="C16" s="16">
        <v>21655</v>
      </c>
      <c r="D16" s="16">
        <v>8067</v>
      </c>
      <c r="E16" s="16">
        <v>3287</v>
      </c>
      <c r="F16" s="19">
        <f t="shared" si="0"/>
        <v>0.373</v>
      </c>
      <c r="G16" s="20">
        <f t="shared" si="1"/>
        <v>2.4540000000000002</v>
      </c>
    </row>
    <row r="17" spans="1:7" ht="16.5" thickTop="1" thickBot="1">
      <c r="A17" s="6" t="s">
        <v>25</v>
      </c>
      <c r="B17" s="7" t="s">
        <v>15</v>
      </c>
      <c r="C17" s="16">
        <v>5447</v>
      </c>
      <c r="D17" s="16">
        <v>4345</v>
      </c>
      <c r="E17" s="16">
        <v>1898</v>
      </c>
      <c r="F17" s="19">
        <f t="shared" si="0"/>
        <v>0.79800000000000004</v>
      </c>
      <c r="G17" s="20">
        <f t="shared" si="1"/>
        <v>2.2890000000000001</v>
      </c>
    </row>
    <row r="18" spans="1:7" ht="16.5" thickTop="1" thickBot="1">
      <c r="A18" s="6" t="s">
        <v>26</v>
      </c>
      <c r="B18" s="7" t="s">
        <v>15</v>
      </c>
      <c r="C18" s="16">
        <v>5794</v>
      </c>
      <c r="D18" s="16">
        <v>2064</v>
      </c>
      <c r="E18" s="16">
        <v>1083</v>
      </c>
      <c r="F18" s="19">
        <f t="shared" si="0"/>
        <v>0.35599999999999998</v>
      </c>
      <c r="G18" s="20">
        <f t="shared" si="1"/>
        <v>1.9059999999999999</v>
      </c>
    </row>
    <row r="19" spans="1:7" ht="16.5" thickTop="1" thickBot="1">
      <c r="A19" s="6" t="s">
        <v>27</v>
      </c>
      <c r="B19" s="7" t="s">
        <v>8</v>
      </c>
      <c r="C19" s="16">
        <v>1830</v>
      </c>
      <c r="D19" s="16">
        <v>584</v>
      </c>
      <c r="E19" s="16">
        <v>406</v>
      </c>
      <c r="F19" s="19">
        <f t="shared" si="0"/>
        <v>0.31900000000000001</v>
      </c>
      <c r="G19" s="20">
        <f t="shared" si="1"/>
        <v>1.4379999999999999</v>
      </c>
    </row>
    <row r="20" spans="1:7" ht="16.5" thickTop="1" thickBot="1">
      <c r="A20" s="6" t="s">
        <v>28</v>
      </c>
      <c r="B20" s="7" t="s">
        <v>8</v>
      </c>
      <c r="C20" s="16">
        <v>7899</v>
      </c>
      <c r="D20" s="16">
        <v>1232</v>
      </c>
      <c r="E20" s="16">
        <v>555</v>
      </c>
      <c r="F20" s="19">
        <f t="shared" si="0"/>
        <v>0.156</v>
      </c>
      <c r="G20" s="20">
        <f t="shared" si="1"/>
        <v>2.2200000000000002</v>
      </c>
    </row>
    <row r="21" spans="1:7" ht="16.5" thickTop="1" thickBot="1">
      <c r="A21" s="6" t="s">
        <v>29</v>
      </c>
      <c r="B21" s="7" t="s">
        <v>10</v>
      </c>
      <c r="C21" s="16">
        <v>5491</v>
      </c>
      <c r="D21" s="16">
        <v>5048</v>
      </c>
      <c r="E21" s="16">
        <v>1995</v>
      </c>
      <c r="F21" s="19">
        <f t="shared" si="0"/>
        <v>0.91900000000000004</v>
      </c>
      <c r="G21" s="20">
        <f t="shared" si="1"/>
        <v>2.5299999999999998</v>
      </c>
    </row>
    <row r="22" spans="1:7" ht="16.5" thickTop="1" thickBot="1">
      <c r="A22" s="6" t="s">
        <v>30</v>
      </c>
      <c r="B22" s="7" t="s">
        <v>10</v>
      </c>
      <c r="C22" s="16">
        <v>12734</v>
      </c>
      <c r="D22" s="16">
        <v>5981</v>
      </c>
      <c r="E22" s="16">
        <v>2414</v>
      </c>
      <c r="F22" s="19">
        <f t="shared" si="0"/>
        <v>0.47</v>
      </c>
      <c r="G22" s="20">
        <f t="shared" si="1"/>
        <v>2.4780000000000002</v>
      </c>
    </row>
    <row r="23" spans="1:7" ht="16.5" thickTop="1" thickBot="1">
      <c r="A23" s="6" t="s">
        <v>31</v>
      </c>
      <c r="B23" s="7" t="s">
        <v>15</v>
      </c>
      <c r="C23" s="16">
        <v>3813</v>
      </c>
      <c r="D23" s="16">
        <v>3833</v>
      </c>
      <c r="E23" s="16">
        <v>1880</v>
      </c>
      <c r="F23" s="19">
        <f t="shared" si="0"/>
        <v>1.0049999999999999</v>
      </c>
      <c r="G23" s="20">
        <f t="shared" si="1"/>
        <v>2.0390000000000001</v>
      </c>
    </row>
    <row r="24" spans="1:7" ht="16.5" thickTop="1" thickBot="1">
      <c r="A24" s="6" t="s">
        <v>32</v>
      </c>
      <c r="B24" s="7" t="s">
        <v>8</v>
      </c>
      <c r="C24" s="16">
        <v>4078</v>
      </c>
      <c r="D24" s="16">
        <v>1397</v>
      </c>
      <c r="E24" s="16">
        <v>719</v>
      </c>
      <c r="F24" s="19">
        <f t="shared" si="0"/>
        <v>0.34300000000000003</v>
      </c>
      <c r="G24" s="20">
        <f t="shared" si="1"/>
        <v>1.9430000000000001</v>
      </c>
    </row>
    <row r="25" spans="1:7" ht="16.5" thickTop="1" thickBot="1">
      <c r="A25" s="6" t="s">
        <v>33</v>
      </c>
      <c r="B25" s="7" t="s">
        <v>8</v>
      </c>
      <c r="C25" s="16">
        <v>5139</v>
      </c>
      <c r="D25" s="16">
        <v>756</v>
      </c>
      <c r="E25" s="16">
        <v>364</v>
      </c>
      <c r="F25" s="19">
        <f t="shared" si="0"/>
        <v>0.14699999999999999</v>
      </c>
      <c r="G25" s="20">
        <f t="shared" si="1"/>
        <v>2.077</v>
      </c>
    </row>
    <row r="26" spans="1:7" ht="16.5" thickTop="1" thickBot="1">
      <c r="A26" s="6" t="s">
        <v>34</v>
      </c>
      <c r="B26" s="7" t="s">
        <v>10</v>
      </c>
      <c r="C26" s="16">
        <v>30394</v>
      </c>
      <c r="D26" s="16">
        <v>14375</v>
      </c>
      <c r="E26" s="16">
        <v>6479</v>
      </c>
      <c r="F26" s="19">
        <f t="shared" si="0"/>
        <v>0.47299999999999998</v>
      </c>
      <c r="G26" s="20">
        <f t="shared" si="1"/>
        <v>2.2189999999999999</v>
      </c>
    </row>
    <row r="27" spans="1:7" ht="16.5" thickTop="1" thickBot="1">
      <c r="A27" s="6" t="s">
        <v>35</v>
      </c>
      <c r="B27" s="7" t="s">
        <v>10</v>
      </c>
      <c r="C27" s="16">
        <v>25580</v>
      </c>
      <c r="D27" s="16">
        <v>32055</v>
      </c>
      <c r="E27" s="16">
        <v>13642</v>
      </c>
      <c r="F27" s="19">
        <f t="shared" si="0"/>
        <v>1.2529999999999999</v>
      </c>
      <c r="G27" s="20">
        <f t="shared" si="1"/>
        <v>2.35</v>
      </c>
    </row>
    <row r="28" spans="1:7" ht="16.5" thickTop="1" thickBot="1">
      <c r="A28" s="6" t="s">
        <v>36</v>
      </c>
      <c r="B28" s="7" t="s">
        <v>8</v>
      </c>
      <c r="C28" s="16">
        <v>3257</v>
      </c>
      <c r="D28" s="16">
        <v>694</v>
      </c>
      <c r="E28" s="16">
        <v>423</v>
      </c>
      <c r="F28" s="19">
        <f t="shared" si="0"/>
        <v>0.21299999999999999</v>
      </c>
      <c r="G28" s="20">
        <f t="shared" si="1"/>
        <v>1.641</v>
      </c>
    </row>
    <row r="29" spans="1:7" ht="16.5" thickTop="1" thickBot="1">
      <c r="A29" s="6" t="s">
        <v>37</v>
      </c>
      <c r="B29" s="7" t="s">
        <v>8</v>
      </c>
      <c r="C29" s="16">
        <v>6048</v>
      </c>
      <c r="D29" s="16">
        <v>1053</v>
      </c>
      <c r="E29" s="16">
        <v>529</v>
      </c>
      <c r="F29" s="19">
        <f t="shared" si="0"/>
        <v>0.17399999999999999</v>
      </c>
      <c r="G29" s="20">
        <f t="shared" si="1"/>
        <v>1.9910000000000001</v>
      </c>
    </row>
    <row r="30" spans="1:7" ht="16.5" thickTop="1" thickBot="1">
      <c r="A30" s="6" t="s">
        <v>38</v>
      </c>
      <c r="B30" s="7" t="s">
        <v>8</v>
      </c>
      <c r="C30" s="16">
        <v>4279</v>
      </c>
      <c r="D30" s="16">
        <v>654</v>
      </c>
      <c r="E30" s="16">
        <v>389</v>
      </c>
      <c r="F30" s="19">
        <f t="shared" si="0"/>
        <v>0.153</v>
      </c>
      <c r="G30" s="20">
        <f t="shared" si="1"/>
        <v>1.681</v>
      </c>
    </row>
    <row r="31" spans="1:7" ht="16.5" thickTop="1" thickBot="1">
      <c r="A31" s="6" t="s">
        <v>39</v>
      </c>
      <c r="B31" s="7" t="s">
        <v>8</v>
      </c>
      <c r="C31" s="16">
        <v>7658</v>
      </c>
      <c r="D31" s="16">
        <v>917</v>
      </c>
      <c r="E31" s="16">
        <v>429</v>
      </c>
      <c r="F31" s="19">
        <f t="shared" si="0"/>
        <v>0.12</v>
      </c>
      <c r="G31" s="20">
        <f t="shared" si="1"/>
        <v>2.1379999999999999</v>
      </c>
    </row>
    <row r="32" spans="1:7" ht="16.5" thickTop="1" thickBot="1">
      <c r="A32" s="6" t="s">
        <v>40</v>
      </c>
      <c r="B32" s="7" t="s">
        <v>8</v>
      </c>
      <c r="C32" s="16">
        <v>3357</v>
      </c>
      <c r="D32" s="16">
        <v>1960</v>
      </c>
      <c r="E32" s="16">
        <v>892</v>
      </c>
      <c r="F32" s="19">
        <f t="shared" si="0"/>
        <v>0.58399999999999996</v>
      </c>
      <c r="G32" s="20">
        <f t="shared" si="1"/>
        <v>2.1970000000000001</v>
      </c>
    </row>
    <row r="33" spans="1:7" ht="16.5" thickTop="1" thickBot="1">
      <c r="A33" s="6" t="s">
        <v>41</v>
      </c>
      <c r="B33" s="7" t="s">
        <v>8</v>
      </c>
      <c r="C33" s="16">
        <v>3911</v>
      </c>
      <c r="D33" s="16">
        <v>401</v>
      </c>
      <c r="E33" s="16">
        <v>189</v>
      </c>
      <c r="F33" s="19">
        <f t="shared" si="0"/>
        <v>0.10299999999999999</v>
      </c>
      <c r="G33" s="20">
        <f t="shared" si="1"/>
        <v>2.1219999999999999</v>
      </c>
    </row>
    <row r="34" spans="1:7" ht="16.5" thickTop="1" thickBot="1">
      <c r="A34" s="6" t="s">
        <v>42</v>
      </c>
      <c r="B34" s="7" t="s">
        <v>15</v>
      </c>
      <c r="C34" s="16">
        <v>5049</v>
      </c>
      <c r="D34" s="16">
        <v>4197</v>
      </c>
      <c r="E34" s="16">
        <v>1746</v>
      </c>
      <c r="F34" s="19">
        <f t="shared" si="0"/>
        <v>0.83099999999999996</v>
      </c>
      <c r="G34" s="20">
        <f t="shared" si="1"/>
        <v>2.4039999999999999</v>
      </c>
    </row>
    <row r="35" spans="1:7" ht="16.5" thickTop="1" thickBot="1">
      <c r="A35" s="6" t="s">
        <v>43</v>
      </c>
      <c r="B35" s="7" t="s">
        <v>8</v>
      </c>
      <c r="C35" s="16">
        <v>5124</v>
      </c>
      <c r="D35" s="16">
        <v>1507</v>
      </c>
      <c r="E35" s="16">
        <v>600</v>
      </c>
      <c r="F35" s="19">
        <f t="shared" si="0"/>
        <v>0.29399999999999998</v>
      </c>
      <c r="G35" s="20">
        <f t="shared" si="1"/>
        <v>2.512</v>
      </c>
    </row>
    <row r="36" spans="1:7" ht="16.5" thickTop="1" thickBot="1">
      <c r="A36" s="6" t="s">
        <v>44</v>
      </c>
      <c r="B36" s="7" t="s">
        <v>15</v>
      </c>
      <c r="C36" s="16">
        <v>4334</v>
      </c>
      <c r="D36" s="16">
        <v>2136</v>
      </c>
      <c r="E36" s="16">
        <v>1160</v>
      </c>
      <c r="F36" s="19">
        <f t="shared" si="0"/>
        <v>0.49299999999999999</v>
      </c>
      <c r="G36" s="20">
        <f t="shared" si="1"/>
        <v>1.841</v>
      </c>
    </row>
    <row r="37" spans="1:7" ht="16.5" thickTop="1" thickBot="1">
      <c r="A37" s="6" t="s">
        <v>45</v>
      </c>
      <c r="B37" s="7" t="s">
        <v>8</v>
      </c>
      <c r="C37" s="16">
        <v>1261</v>
      </c>
      <c r="D37" s="16">
        <v>478</v>
      </c>
      <c r="E37" s="16">
        <v>279</v>
      </c>
      <c r="F37" s="19">
        <f t="shared" si="0"/>
        <v>0.379</v>
      </c>
      <c r="G37" s="20">
        <f t="shared" si="1"/>
        <v>1.7130000000000001</v>
      </c>
    </row>
    <row r="38" spans="1:7" ht="16.5" thickTop="1" thickBot="1">
      <c r="A38" s="6" t="s">
        <v>46</v>
      </c>
      <c r="B38" s="7" t="s">
        <v>15</v>
      </c>
      <c r="C38" s="16">
        <v>8184</v>
      </c>
      <c r="D38" s="16">
        <v>5355</v>
      </c>
      <c r="E38" s="16">
        <v>2529</v>
      </c>
      <c r="F38" s="19">
        <f t="shared" si="0"/>
        <v>0.65400000000000003</v>
      </c>
      <c r="G38" s="20">
        <f t="shared" si="1"/>
        <v>2.117</v>
      </c>
    </row>
    <row r="39" spans="1:7" ht="16.5" thickTop="1" thickBot="1">
      <c r="A39" s="6" t="s">
        <v>47</v>
      </c>
      <c r="B39" s="7" t="s">
        <v>10</v>
      </c>
      <c r="C39" s="16">
        <v>12379</v>
      </c>
      <c r="D39" s="16">
        <v>4788</v>
      </c>
      <c r="E39" s="16">
        <v>2034</v>
      </c>
      <c r="F39" s="19">
        <f t="shared" si="0"/>
        <v>0.38700000000000001</v>
      </c>
      <c r="G39" s="20">
        <f t="shared" si="1"/>
        <v>2.3540000000000001</v>
      </c>
    </row>
    <row r="40" spans="1:7" ht="16.5" thickTop="1" thickBot="1">
      <c r="A40" s="6" t="s">
        <v>48</v>
      </c>
      <c r="B40" s="7" t="s">
        <v>8</v>
      </c>
      <c r="C40" s="16">
        <v>1991</v>
      </c>
      <c r="D40" s="16">
        <v>560</v>
      </c>
      <c r="E40" s="16">
        <v>351</v>
      </c>
      <c r="F40" s="19">
        <f t="shared" si="0"/>
        <v>0.28100000000000003</v>
      </c>
      <c r="G40" s="20">
        <f t="shared" si="1"/>
        <v>1.595</v>
      </c>
    </row>
    <row r="41" spans="1:7" ht="16.5" thickTop="1" thickBot="1">
      <c r="A41" s="6" t="s">
        <v>49</v>
      </c>
      <c r="B41" s="7" t="s">
        <v>8</v>
      </c>
      <c r="C41" s="16">
        <v>6280</v>
      </c>
      <c r="D41" s="16">
        <v>2585</v>
      </c>
      <c r="E41" s="16">
        <v>1244</v>
      </c>
      <c r="F41" s="19">
        <f t="shared" si="0"/>
        <v>0.41199999999999998</v>
      </c>
      <c r="G41" s="20">
        <f t="shared" si="1"/>
        <v>2.0779999999999998</v>
      </c>
    </row>
    <row r="42" spans="1:7" ht="16.5" thickTop="1" thickBot="1">
      <c r="A42" s="6" t="s">
        <v>50</v>
      </c>
      <c r="B42" s="7" t="s">
        <v>8</v>
      </c>
      <c r="C42" s="16">
        <v>2530</v>
      </c>
      <c r="D42" s="16">
        <v>610</v>
      </c>
      <c r="E42" s="16">
        <v>281</v>
      </c>
      <c r="F42" s="19">
        <f t="shared" si="0"/>
        <v>0.24099999999999999</v>
      </c>
      <c r="G42" s="20">
        <f t="shared" si="1"/>
        <v>2.1709999999999998</v>
      </c>
    </row>
    <row r="43" spans="1:7" ht="16.5" thickTop="1" thickBot="1">
      <c r="A43" s="6" t="s">
        <v>51</v>
      </c>
      <c r="B43" s="7" t="s">
        <v>8</v>
      </c>
      <c r="C43" s="16">
        <v>4295</v>
      </c>
      <c r="D43" s="16">
        <v>1402</v>
      </c>
      <c r="E43" s="16">
        <v>737</v>
      </c>
      <c r="F43" s="19">
        <f t="shared" si="0"/>
        <v>0.32600000000000001</v>
      </c>
      <c r="G43" s="20">
        <f t="shared" si="1"/>
        <v>1.9019999999999999</v>
      </c>
    </row>
    <row r="44" spans="1:7" ht="16.5" thickTop="1" thickBot="1">
      <c r="A44" s="6" t="s">
        <v>52</v>
      </c>
      <c r="B44" s="7" t="s">
        <v>8</v>
      </c>
      <c r="C44" s="16">
        <v>6396</v>
      </c>
      <c r="D44" s="16">
        <v>2685</v>
      </c>
      <c r="E44" s="16">
        <v>1390</v>
      </c>
      <c r="F44" s="19">
        <f t="shared" si="0"/>
        <v>0.42</v>
      </c>
      <c r="G44" s="20">
        <f t="shared" si="1"/>
        <v>1.9319999999999999</v>
      </c>
    </row>
    <row r="45" spans="1:7" ht="16.5" thickTop="1" thickBot="1">
      <c r="A45" s="6" t="s">
        <v>53</v>
      </c>
      <c r="B45" s="7" t="s">
        <v>8</v>
      </c>
      <c r="C45" s="16">
        <v>5202</v>
      </c>
      <c r="D45" s="16">
        <v>1868</v>
      </c>
      <c r="E45" s="16">
        <v>831</v>
      </c>
      <c r="F45" s="19">
        <f t="shared" si="0"/>
        <v>0.35899999999999999</v>
      </c>
      <c r="G45" s="20">
        <f t="shared" si="1"/>
        <v>2.2480000000000002</v>
      </c>
    </row>
    <row r="46" spans="1:7" ht="16.5" thickTop="1" thickBot="1">
      <c r="A46" s="6" t="s">
        <v>54</v>
      </c>
      <c r="B46" s="7" t="s">
        <v>8</v>
      </c>
      <c r="C46" s="16">
        <v>3656</v>
      </c>
      <c r="D46" s="16">
        <v>2462</v>
      </c>
      <c r="E46" s="16">
        <v>1101</v>
      </c>
      <c r="F46" s="19">
        <f t="shared" si="0"/>
        <v>0.67300000000000004</v>
      </c>
      <c r="G46" s="20">
        <f t="shared" si="1"/>
        <v>2.2360000000000002</v>
      </c>
    </row>
    <row r="47" spans="1:7" ht="16.5" thickTop="1" thickBot="1">
      <c r="A47" s="6" t="s">
        <v>55</v>
      </c>
      <c r="B47" s="7" t="s">
        <v>8</v>
      </c>
      <c r="C47" s="16">
        <v>765</v>
      </c>
      <c r="D47" s="16">
        <v>259</v>
      </c>
      <c r="E47" s="16">
        <v>168</v>
      </c>
      <c r="F47" s="19">
        <f t="shared" si="0"/>
        <v>0.33900000000000002</v>
      </c>
      <c r="G47" s="20">
        <f t="shared" si="1"/>
        <v>1.542</v>
      </c>
    </row>
    <row r="48" spans="1:7" ht="16.5" thickTop="1" thickBot="1">
      <c r="A48" s="6" t="s">
        <v>56</v>
      </c>
      <c r="B48" s="7" t="s">
        <v>8</v>
      </c>
      <c r="C48" s="16">
        <v>3167</v>
      </c>
      <c r="D48" s="16">
        <v>1089</v>
      </c>
      <c r="E48" s="16">
        <v>595</v>
      </c>
      <c r="F48" s="19">
        <f t="shared" si="0"/>
        <v>0.34399999999999997</v>
      </c>
      <c r="G48" s="20">
        <f t="shared" si="1"/>
        <v>1.83</v>
      </c>
    </row>
    <row r="49" spans="1:7" ht="16.5" thickTop="1" thickBot="1">
      <c r="A49" s="6" t="s">
        <v>57</v>
      </c>
      <c r="B49" s="7" t="s">
        <v>15</v>
      </c>
      <c r="C49" s="16">
        <v>6429</v>
      </c>
      <c r="D49" s="16">
        <v>3848</v>
      </c>
      <c r="E49" s="16">
        <v>1873</v>
      </c>
      <c r="F49" s="19">
        <f t="shared" si="0"/>
        <v>0.59899999999999998</v>
      </c>
      <c r="G49" s="20">
        <f t="shared" si="1"/>
        <v>2.0539999999999998</v>
      </c>
    </row>
    <row r="50" spans="1:7" ht="16.5" thickTop="1" thickBot="1">
      <c r="A50" s="6" t="s">
        <v>58</v>
      </c>
      <c r="B50" s="7" t="s">
        <v>8</v>
      </c>
      <c r="C50" s="16">
        <v>2585</v>
      </c>
      <c r="D50" s="16">
        <v>2125</v>
      </c>
      <c r="E50" s="16">
        <v>878</v>
      </c>
      <c r="F50" s="19">
        <f t="shared" si="0"/>
        <v>0.82199999999999995</v>
      </c>
      <c r="G50" s="20">
        <f t="shared" si="1"/>
        <v>2.42</v>
      </c>
    </row>
    <row r="51" spans="1:7" ht="16.5" thickTop="1" thickBot="1">
      <c r="A51" s="6" t="s">
        <v>59</v>
      </c>
      <c r="B51" s="7" t="s">
        <v>10</v>
      </c>
      <c r="C51" s="16">
        <v>11853</v>
      </c>
      <c r="D51" s="16">
        <v>11241</v>
      </c>
      <c r="E51" s="16">
        <v>4618</v>
      </c>
      <c r="F51" s="19">
        <f t="shared" si="0"/>
        <v>0.94799999999999995</v>
      </c>
      <c r="G51" s="20">
        <f t="shared" si="1"/>
        <v>2.4340000000000002</v>
      </c>
    </row>
    <row r="52" spans="1:7" ht="16.5" thickTop="1" thickBot="1">
      <c r="A52" s="6" t="s">
        <v>60</v>
      </c>
      <c r="B52" s="7" t="s">
        <v>8</v>
      </c>
      <c r="C52" s="16">
        <v>5986</v>
      </c>
      <c r="D52" s="16">
        <v>1119</v>
      </c>
      <c r="E52" s="16">
        <v>549</v>
      </c>
      <c r="F52" s="19">
        <f t="shared" si="0"/>
        <v>0.187</v>
      </c>
      <c r="G52" s="20">
        <f t="shared" si="1"/>
        <v>2.0379999999999998</v>
      </c>
    </row>
    <row r="53" spans="1:7" ht="16.5" thickTop="1" thickBot="1">
      <c r="A53" s="6" t="s">
        <v>61</v>
      </c>
      <c r="B53" s="7" t="s">
        <v>10</v>
      </c>
      <c r="C53" s="16">
        <v>15544</v>
      </c>
      <c r="D53" s="16">
        <v>5408</v>
      </c>
      <c r="E53" s="16">
        <v>2899</v>
      </c>
      <c r="F53" s="19">
        <f t="shared" si="0"/>
        <v>0.34799999999999998</v>
      </c>
      <c r="G53" s="20">
        <f t="shared" si="1"/>
        <v>1.865</v>
      </c>
    </row>
    <row r="54" spans="1:7" ht="16.5" thickTop="1" thickBot="1">
      <c r="A54" s="6" t="s">
        <v>62</v>
      </c>
      <c r="B54" s="7" t="s">
        <v>10</v>
      </c>
      <c r="C54" s="16">
        <v>6259</v>
      </c>
      <c r="D54" s="16">
        <v>6304</v>
      </c>
      <c r="E54" s="16">
        <v>2961</v>
      </c>
      <c r="F54" s="19">
        <f t="shared" si="0"/>
        <v>1.0069999999999999</v>
      </c>
      <c r="G54" s="20">
        <f t="shared" si="1"/>
        <v>2.129</v>
      </c>
    </row>
    <row r="55" spans="1:7" ht="16.5" thickTop="1" thickBot="1">
      <c r="A55" s="6" t="s">
        <v>63</v>
      </c>
      <c r="B55" s="7" t="s">
        <v>8</v>
      </c>
      <c r="C55" s="16">
        <v>3568</v>
      </c>
      <c r="D55" s="16">
        <v>1307</v>
      </c>
      <c r="E55" s="16">
        <v>575</v>
      </c>
      <c r="F55" s="19">
        <f t="shared" si="0"/>
        <v>0.36599999999999999</v>
      </c>
      <c r="G55" s="20">
        <f t="shared" si="1"/>
        <v>2.2730000000000001</v>
      </c>
    </row>
    <row r="56" spans="1:7" ht="16.5" thickTop="1" thickBot="1">
      <c r="A56" s="6" t="s">
        <v>64</v>
      </c>
      <c r="B56" s="7" t="s">
        <v>8</v>
      </c>
      <c r="C56" s="16">
        <v>4224</v>
      </c>
      <c r="D56" s="16">
        <v>1223</v>
      </c>
      <c r="E56" s="16">
        <v>796</v>
      </c>
      <c r="F56" s="19">
        <f t="shared" si="0"/>
        <v>0.28999999999999998</v>
      </c>
      <c r="G56" s="20">
        <f t="shared" si="1"/>
        <v>1.536</v>
      </c>
    </row>
    <row r="57" spans="1:7" ht="16.5" thickTop="1" thickBot="1">
      <c r="A57" s="6" t="s">
        <v>65</v>
      </c>
      <c r="B57" s="7" t="s">
        <v>8</v>
      </c>
      <c r="C57" s="16">
        <v>4305</v>
      </c>
      <c r="D57" s="16">
        <v>1493</v>
      </c>
      <c r="E57" s="16">
        <v>858</v>
      </c>
      <c r="F57" s="19">
        <f t="shared" si="0"/>
        <v>0.34699999999999998</v>
      </c>
      <c r="G57" s="20">
        <f t="shared" si="1"/>
        <v>1.74</v>
      </c>
    </row>
    <row r="58" spans="1:7" ht="16.5" thickTop="1" thickBot="1">
      <c r="A58" s="6" t="s">
        <v>66</v>
      </c>
      <c r="B58" s="7" t="s">
        <v>15</v>
      </c>
      <c r="C58" s="16">
        <v>9556</v>
      </c>
      <c r="D58" s="16">
        <v>5256</v>
      </c>
      <c r="E58" s="16">
        <v>2366</v>
      </c>
      <c r="F58" s="19">
        <f t="shared" si="0"/>
        <v>0.55000000000000004</v>
      </c>
      <c r="G58" s="20">
        <f t="shared" si="1"/>
        <v>2.2210000000000001</v>
      </c>
    </row>
    <row r="59" spans="1:7" ht="16.5" thickTop="1" thickBot="1">
      <c r="A59" s="6" t="s">
        <v>67</v>
      </c>
      <c r="B59" s="7" t="s">
        <v>8</v>
      </c>
      <c r="C59" s="16">
        <v>7062</v>
      </c>
      <c r="D59" s="16">
        <v>2688</v>
      </c>
      <c r="E59" s="16">
        <v>1267</v>
      </c>
      <c r="F59" s="19">
        <f t="shared" si="0"/>
        <v>0.38100000000000001</v>
      </c>
      <c r="G59" s="20">
        <f t="shared" si="1"/>
        <v>2.1219999999999999</v>
      </c>
    </row>
    <row r="60" spans="1:7" ht="16.5" thickTop="1" thickBot="1">
      <c r="A60" s="6" t="s">
        <v>68</v>
      </c>
      <c r="B60" s="7" t="s">
        <v>10</v>
      </c>
      <c r="C60" s="16">
        <v>20222</v>
      </c>
      <c r="D60" s="16">
        <v>30032</v>
      </c>
      <c r="E60" s="16">
        <v>14030</v>
      </c>
      <c r="F60" s="19">
        <f t="shared" si="0"/>
        <v>1.4850000000000001</v>
      </c>
      <c r="G60" s="20">
        <f t="shared" si="1"/>
        <v>2.141</v>
      </c>
    </row>
    <row r="61" spans="1:7" ht="16.5" thickTop="1" thickBot="1">
      <c r="A61" s="6" t="s">
        <v>69</v>
      </c>
      <c r="B61" s="7" t="s">
        <v>8</v>
      </c>
      <c r="C61" s="16">
        <v>5456</v>
      </c>
      <c r="D61" s="16">
        <v>417</v>
      </c>
      <c r="E61" s="16">
        <v>217</v>
      </c>
      <c r="F61" s="19">
        <f t="shared" si="0"/>
        <v>7.5999999999999998E-2</v>
      </c>
      <c r="G61" s="20">
        <f t="shared" si="1"/>
        <v>1.9219999999999999</v>
      </c>
    </row>
    <row r="62" spans="1:7" ht="16.5" thickTop="1" thickBot="1">
      <c r="A62" s="6" t="s">
        <v>70</v>
      </c>
      <c r="B62" s="7" t="s">
        <v>8</v>
      </c>
      <c r="C62" s="16">
        <v>5713</v>
      </c>
      <c r="D62" s="16">
        <v>1752</v>
      </c>
      <c r="E62" s="16">
        <v>905</v>
      </c>
      <c r="F62" s="19">
        <f t="shared" si="0"/>
        <v>0.307</v>
      </c>
      <c r="G62" s="20">
        <f t="shared" si="1"/>
        <v>1.9359999999999999</v>
      </c>
    </row>
    <row r="63" spans="1:7" ht="16.5" thickTop="1" thickBot="1">
      <c r="A63" s="6" t="s">
        <v>71</v>
      </c>
      <c r="B63" s="7" t="s">
        <v>8</v>
      </c>
      <c r="C63" s="16">
        <v>1887</v>
      </c>
      <c r="D63" s="16">
        <v>374</v>
      </c>
      <c r="E63" s="16">
        <v>237</v>
      </c>
      <c r="F63" s="19">
        <f t="shared" si="0"/>
        <v>0.19800000000000001</v>
      </c>
      <c r="G63" s="20">
        <f t="shared" si="1"/>
        <v>1.5780000000000001</v>
      </c>
    </row>
    <row r="64" spans="1:7" ht="16.5" thickTop="1" thickBot="1">
      <c r="A64" s="6" t="s">
        <v>72</v>
      </c>
      <c r="B64" s="7" t="s">
        <v>10</v>
      </c>
      <c r="C64" s="16">
        <v>12557</v>
      </c>
      <c r="D64" s="16">
        <v>10463</v>
      </c>
      <c r="E64" s="16">
        <v>4323</v>
      </c>
      <c r="F64" s="19">
        <f t="shared" si="0"/>
        <v>0.83299999999999996</v>
      </c>
      <c r="G64" s="20">
        <f t="shared" si="1"/>
        <v>2.42</v>
      </c>
    </row>
    <row r="65" spans="1:7" ht="16.5" thickTop="1" thickBot="1">
      <c r="A65" s="6" t="s">
        <v>73</v>
      </c>
      <c r="B65" s="7" t="s">
        <v>8</v>
      </c>
      <c r="C65" s="16">
        <v>3530</v>
      </c>
      <c r="D65" s="16">
        <v>1598</v>
      </c>
      <c r="E65" s="16">
        <v>800</v>
      </c>
      <c r="F65" s="19">
        <f t="shared" si="0"/>
        <v>0.45300000000000001</v>
      </c>
      <c r="G65" s="20">
        <f t="shared" si="1"/>
        <v>1.998</v>
      </c>
    </row>
    <row r="66" spans="1:7" ht="16.5" thickTop="1" thickBot="1">
      <c r="A66" s="6" t="s">
        <v>74</v>
      </c>
      <c r="B66" s="7" t="s">
        <v>8</v>
      </c>
      <c r="C66" s="16">
        <v>4556</v>
      </c>
      <c r="D66" s="16">
        <v>2809</v>
      </c>
      <c r="E66" s="16">
        <v>1092</v>
      </c>
      <c r="F66" s="19">
        <f t="shared" si="0"/>
        <v>0.61699999999999999</v>
      </c>
      <c r="G66" s="20">
        <f t="shared" si="1"/>
        <v>2.5720000000000001</v>
      </c>
    </row>
    <row r="67" spans="1:7" ht="16.5" thickTop="1" thickBot="1">
      <c r="A67" s="6" t="s">
        <v>75</v>
      </c>
      <c r="B67" s="7" t="s">
        <v>10</v>
      </c>
      <c r="C67" s="16">
        <v>16157</v>
      </c>
      <c r="D67" s="16">
        <v>17557</v>
      </c>
      <c r="E67" s="16">
        <v>7531</v>
      </c>
      <c r="F67" s="19">
        <f t="shared" ref="F67:F75" si="2">ROUND(D67/C67,3)</f>
        <v>1.087</v>
      </c>
      <c r="G67" s="20">
        <f t="shared" ref="G67:G76" si="3">ROUND(D67/E67,3)</f>
        <v>2.331</v>
      </c>
    </row>
    <row r="68" spans="1:7" ht="16.5" thickTop="1" thickBot="1">
      <c r="A68" s="6" t="s">
        <v>76</v>
      </c>
      <c r="B68" s="7" t="s">
        <v>10</v>
      </c>
      <c r="C68" s="16">
        <v>21713</v>
      </c>
      <c r="D68" s="16">
        <v>9314</v>
      </c>
      <c r="E68" s="16">
        <v>3899</v>
      </c>
      <c r="F68" s="19">
        <f t="shared" si="2"/>
        <v>0.42899999999999999</v>
      </c>
      <c r="G68" s="20">
        <f t="shared" si="3"/>
        <v>2.3889999999999998</v>
      </c>
    </row>
    <row r="69" spans="1:7" ht="16.5" thickTop="1" thickBot="1">
      <c r="A69" s="6" t="s">
        <v>77</v>
      </c>
      <c r="B69" s="7" t="s">
        <v>8</v>
      </c>
      <c r="C69" s="16">
        <v>5745</v>
      </c>
      <c r="D69" s="16">
        <v>968</v>
      </c>
      <c r="E69" s="16">
        <v>378</v>
      </c>
      <c r="F69" s="19">
        <f t="shared" si="2"/>
        <v>0.16800000000000001</v>
      </c>
      <c r="G69" s="20">
        <f t="shared" si="3"/>
        <v>2.5609999999999999</v>
      </c>
    </row>
    <row r="70" spans="1:7" ht="16.5" thickTop="1" thickBot="1">
      <c r="A70" s="6" t="s">
        <v>78</v>
      </c>
      <c r="B70" s="7" t="s">
        <v>8</v>
      </c>
      <c r="C70" s="16">
        <v>7237</v>
      </c>
      <c r="D70" s="16">
        <v>1599</v>
      </c>
      <c r="E70" s="16">
        <v>703</v>
      </c>
      <c r="F70" s="19">
        <f t="shared" si="2"/>
        <v>0.221</v>
      </c>
      <c r="G70" s="20">
        <f t="shared" si="3"/>
        <v>2.2749999999999999</v>
      </c>
    </row>
    <row r="71" spans="1:7" ht="16.5" thickTop="1" thickBot="1">
      <c r="A71" s="6" t="s">
        <v>79</v>
      </c>
      <c r="B71" s="7" t="s">
        <v>10</v>
      </c>
      <c r="C71" s="16">
        <v>12505</v>
      </c>
      <c r="D71" s="16">
        <v>6049</v>
      </c>
      <c r="E71" s="16">
        <v>2952</v>
      </c>
      <c r="F71" s="19">
        <f t="shared" si="2"/>
        <v>0.48399999999999999</v>
      </c>
      <c r="G71" s="20">
        <f t="shared" si="3"/>
        <v>2.0489999999999999</v>
      </c>
    </row>
    <row r="72" spans="1:7" ht="16.5" thickTop="1" thickBot="1">
      <c r="A72" s="6" t="s">
        <v>80</v>
      </c>
      <c r="B72" s="7" t="s">
        <v>15</v>
      </c>
      <c r="C72" s="16">
        <v>5492</v>
      </c>
      <c r="D72" s="16">
        <v>5436</v>
      </c>
      <c r="E72" s="16">
        <v>2251</v>
      </c>
      <c r="F72" s="19">
        <f t="shared" si="2"/>
        <v>0.99</v>
      </c>
      <c r="G72" s="20">
        <f t="shared" si="3"/>
        <v>2.415</v>
      </c>
    </row>
    <row r="73" spans="1:7" ht="16.5" thickTop="1" thickBot="1">
      <c r="A73" s="6" t="s">
        <v>81</v>
      </c>
      <c r="B73" s="7" t="s">
        <v>8</v>
      </c>
      <c r="C73" s="16">
        <v>2083</v>
      </c>
      <c r="D73" s="16">
        <v>112</v>
      </c>
      <c r="E73" s="16">
        <v>75</v>
      </c>
      <c r="F73" s="19">
        <f t="shared" si="2"/>
        <v>5.3999999999999999E-2</v>
      </c>
      <c r="G73" s="20">
        <f t="shared" si="3"/>
        <v>1.4930000000000001</v>
      </c>
    </row>
    <row r="74" spans="1:7" ht="16.5" thickTop="1" thickBot="1">
      <c r="A74" s="6" t="s">
        <v>82</v>
      </c>
      <c r="B74" s="7" t="s">
        <v>8</v>
      </c>
      <c r="C74" s="16">
        <v>2894</v>
      </c>
      <c r="D74" s="16">
        <v>1455</v>
      </c>
      <c r="E74" s="16">
        <v>764</v>
      </c>
      <c r="F74" s="19">
        <f t="shared" si="2"/>
        <v>0.503</v>
      </c>
      <c r="G74" s="20">
        <f t="shared" si="3"/>
        <v>1.9039999999999999</v>
      </c>
    </row>
    <row r="75" spans="1:7" ht="16.5" thickTop="1" thickBot="1">
      <c r="A75" s="6" t="s">
        <v>83</v>
      </c>
      <c r="B75" s="7" t="s">
        <v>10</v>
      </c>
      <c r="C75" s="16">
        <v>12570</v>
      </c>
      <c r="D75" s="16">
        <v>7094</v>
      </c>
      <c r="E75" s="16">
        <v>3089</v>
      </c>
      <c r="F75" s="19">
        <f t="shared" si="2"/>
        <v>0.56399999999999995</v>
      </c>
      <c r="G75" s="20">
        <f t="shared" si="3"/>
        <v>2.2970000000000002</v>
      </c>
    </row>
    <row r="76" spans="1:7" ht="16.5" thickTop="1" thickBot="1">
      <c r="A76" s="8" t="s">
        <v>84</v>
      </c>
      <c r="B76" s="9" t="s">
        <v>8</v>
      </c>
      <c r="C76" s="17">
        <v>6584</v>
      </c>
      <c r="D76" s="17">
        <v>1649</v>
      </c>
      <c r="E76" s="17">
        <v>768</v>
      </c>
      <c r="F76" s="19">
        <f>ROUND(D76/C76,3)</f>
        <v>0.25</v>
      </c>
      <c r="G76" s="20">
        <f t="shared" si="3"/>
        <v>2.1469999999999998</v>
      </c>
    </row>
    <row r="77" spans="1:7" ht="15.75" thickTop="1">
      <c r="C77" s="18">
        <f>SUM(C2:C76)</f>
        <v>562968</v>
      </c>
      <c r="D77" s="18">
        <f>SUM(D2:D76)</f>
        <v>371322</v>
      </c>
      <c r="E77" s="18">
        <f t="shared" ref="E77" si="4">SUM(E2:E76)</f>
        <v>167622</v>
      </c>
    </row>
  </sheetData>
  <sortState ref="A2:G76">
    <sortCondition ref="A2"/>
  </sortState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i224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 Attila</dc:creator>
  <cp:lastModifiedBy>Balla Attila</cp:lastModifiedBy>
  <dcterms:created xsi:type="dcterms:W3CDTF">2009-12-06T11:29:33Z</dcterms:created>
  <dcterms:modified xsi:type="dcterms:W3CDTF">2009-12-10T17:15:55Z</dcterms:modified>
</cp:coreProperties>
</file>