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Mérési adatok" sheetId="1" r:id="rId1"/>
    <sheet name="Szempontok" sheetId="2" r:id="rId2"/>
    <sheet name="Eredmények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<sst xmlns="http://schemas.openxmlformats.org/spreadsheetml/2006/main" count="52" uniqueCount="26">
  <si>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>számolás</t>
  </si>
  <si>
    <t>helyesírás</t>
  </si>
  <si>
    <t>matek</t>
  </si>
  <si>
    <t>valami</t>
  </si>
  <si>
    <t>földrajz</t>
  </si>
  <si>
    <t>A osztály</t>
  </si>
  <si>
    <t>B osztály</t>
  </si>
  <si>
    <t>C osztály</t>
  </si>
  <si>
    <t>E osztály</t>
  </si>
  <si>
    <t>F osztály</t>
  </si>
  <si>
    <t>irodalom</t>
  </si>
  <si>
    <t>osztály</t>
  </si>
  <si>
    <t>összesen</t>
  </si>
  <si>
    <t>Összesen</t>
  </si>
  <si>
    <t>helyezések:</t>
  </si>
  <si>
    <t>A</t>
  </si>
  <si>
    <t>B</t>
  </si>
  <si>
    <t>C</t>
  </si>
  <si>
    <t>D</t>
  </si>
  <si>
    <t>E</t>
  </si>
  <si>
    <t>F</t>
  </si>
  <si>
    <t>Résztvevők száma</t>
  </si>
  <si>
    <t>Diákok száma az egyes csoportokban</t>
  </si>
  <si>
    <t>Osztályok helyezése</t>
  </si>
  <si>
    <t>D osztály</t>
  </si>
  <si>
    <t>beszéd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</si>
</sst>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sz val="8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double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medium"/>
      <top style="double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ck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double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3" fillId="0" borderId="31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0" borderId="3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3" max="3" width="9.375" style="0" bestFit="1" customWidth="1"/>
  </cols>
  <sheetData>
    <row r="1" spans="2:8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10</v>
      </c>
      <c r="H1" t="s">
        <v>25</v>
      </c>
    </row>
    <row r="2" spans="1:8" ht="12.75">
      <c r="A2" t="s">
        <v>5</v>
      </c>
      <c r="B2">
        <v>10</v>
      </c>
      <c r="C2">
        <v>0</v>
      </c>
      <c r="D2">
        <v>19</v>
      </c>
      <c r="E2">
        <v>100</v>
      </c>
      <c r="F2">
        <v>87</v>
      </c>
      <c r="G2">
        <v>76</v>
      </c>
      <c r="H2">
        <v>87</v>
      </c>
    </row>
    <row r="3" spans="1:8" ht="12.75">
      <c r="A3" t="s">
        <v>5</v>
      </c>
      <c r="B3">
        <v>0</v>
      </c>
      <c r="C3">
        <v>23</v>
      </c>
      <c r="D3">
        <v>99</v>
      </c>
      <c r="E3">
        <v>76</v>
      </c>
      <c r="F3">
        <v>47</v>
      </c>
      <c r="G3">
        <v>0</v>
      </c>
      <c r="H3">
        <v>43</v>
      </c>
    </row>
    <row r="4" spans="1:8" ht="12.75">
      <c r="A4" t="s">
        <v>5</v>
      </c>
      <c r="B4">
        <v>20</v>
      </c>
      <c r="C4">
        <v>0</v>
      </c>
      <c r="D4">
        <v>0</v>
      </c>
      <c r="E4">
        <v>67</v>
      </c>
      <c r="F4">
        <v>0</v>
      </c>
      <c r="G4">
        <v>0</v>
      </c>
      <c r="H4">
        <v>63</v>
      </c>
    </row>
    <row r="5" spans="1:8" ht="12.75">
      <c r="A5" t="s">
        <v>6</v>
      </c>
      <c r="B5">
        <v>40</v>
      </c>
      <c r="C5">
        <v>56</v>
      </c>
      <c r="D5">
        <v>48</v>
      </c>
      <c r="E5">
        <v>61</v>
      </c>
      <c r="F5">
        <v>37</v>
      </c>
      <c r="G5">
        <v>42</v>
      </c>
      <c r="H5">
        <v>56</v>
      </c>
    </row>
    <row r="6" spans="1:8" ht="12.75">
      <c r="A6" t="s">
        <v>7</v>
      </c>
      <c r="B6">
        <v>53</v>
      </c>
      <c r="C6">
        <v>95</v>
      </c>
      <c r="D6">
        <v>85</v>
      </c>
      <c r="E6">
        <v>65</v>
      </c>
      <c r="F6">
        <v>27</v>
      </c>
      <c r="G6">
        <v>0</v>
      </c>
      <c r="H6">
        <v>58</v>
      </c>
    </row>
    <row r="7" spans="1:8" ht="12.75">
      <c r="A7" t="s">
        <v>6</v>
      </c>
      <c r="B7">
        <v>70</v>
      </c>
      <c r="C7">
        <v>4</v>
      </c>
      <c r="D7">
        <v>19</v>
      </c>
      <c r="E7">
        <v>56</v>
      </c>
      <c r="F7">
        <v>78</v>
      </c>
      <c r="G7">
        <v>46</v>
      </c>
      <c r="H7">
        <v>34</v>
      </c>
    </row>
    <row r="8" spans="1:8" ht="12.75">
      <c r="A8" t="s">
        <v>8</v>
      </c>
      <c r="B8">
        <v>80</v>
      </c>
      <c r="C8">
        <v>88</v>
      </c>
      <c r="D8">
        <v>34</v>
      </c>
      <c r="E8">
        <v>2</v>
      </c>
      <c r="G8">
        <v>65</v>
      </c>
      <c r="H8">
        <v>67</v>
      </c>
    </row>
    <row r="9" spans="1:8" ht="12.75">
      <c r="A9" t="s">
        <v>7</v>
      </c>
      <c r="B9">
        <v>100</v>
      </c>
      <c r="C9">
        <v>96</v>
      </c>
      <c r="D9">
        <v>100</v>
      </c>
      <c r="E9">
        <v>100</v>
      </c>
      <c r="F9">
        <v>100</v>
      </c>
      <c r="G9">
        <v>0</v>
      </c>
      <c r="H9">
        <v>97</v>
      </c>
    </row>
    <row r="10" spans="1:8" ht="12.75">
      <c r="A10" t="s">
        <v>9</v>
      </c>
      <c r="B10">
        <v>89</v>
      </c>
      <c r="C10">
        <v>24</v>
      </c>
      <c r="D10">
        <v>11</v>
      </c>
      <c r="E10">
        <v>32</v>
      </c>
      <c r="F10">
        <v>37</v>
      </c>
      <c r="G10">
        <v>0</v>
      </c>
      <c r="H10">
        <v>10</v>
      </c>
    </row>
    <row r="11" spans="1:8" ht="12.75">
      <c r="A11" t="s">
        <v>5</v>
      </c>
      <c r="B11">
        <v>39</v>
      </c>
      <c r="C11">
        <v>11</v>
      </c>
      <c r="D11">
        <v>94</v>
      </c>
      <c r="E11">
        <v>45</v>
      </c>
      <c r="F11">
        <v>16</v>
      </c>
      <c r="G11">
        <v>0</v>
      </c>
      <c r="H11">
        <v>24</v>
      </c>
    </row>
    <row r="12" spans="1:8" ht="12.75">
      <c r="A12" t="s">
        <v>24</v>
      </c>
      <c r="B12">
        <v>10</v>
      </c>
      <c r="C12">
        <v>100</v>
      </c>
      <c r="D12">
        <v>100</v>
      </c>
      <c r="E12">
        <v>60</v>
      </c>
      <c r="F12">
        <v>49</v>
      </c>
      <c r="G12">
        <v>90</v>
      </c>
      <c r="H12">
        <v>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"/>
    </sheetView>
  </sheetViews>
  <sheetFormatPr defaultColWidth="9.00390625" defaultRowHeight="12.75"/>
  <sheetData>
    <row r="1" spans="1:6" ht="12.75">
      <c r="A1" t="s">
        <v>2</v>
      </c>
      <c r="B1">
        <v>20</v>
      </c>
      <c r="C1">
        <v>40</v>
      </c>
      <c r="D1">
        <v>60</v>
      </c>
      <c r="E1">
        <v>80</v>
      </c>
      <c r="F1">
        <v>100</v>
      </c>
    </row>
    <row r="2" spans="1:6" ht="12.75">
      <c r="A2" t="s">
        <v>1</v>
      </c>
      <c r="B2">
        <v>10</v>
      </c>
      <c r="C2">
        <v>15</v>
      </c>
      <c r="D2">
        <v>30</v>
      </c>
      <c r="E2">
        <v>45</v>
      </c>
      <c r="F2">
        <v>100</v>
      </c>
    </row>
    <row r="3" spans="1:6" ht="12.75">
      <c r="A3" t="s">
        <v>3</v>
      </c>
      <c r="B3">
        <v>10</v>
      </c>
      <c r="C3">
        <v>20</v>
      </c>
      <c r="D3">
        <v>40</v>
      </c>
      <c r="E3">
        <v>50</v>
      </c>
      <c r="F3">
        <v>100</v>
      </c>
    </row>
    <row r="4" spans="1:6" ht="12.75">
      <c r="A4" t="s">
        <v>25</v>
      </c>
      <c r="B4">
        <v>10</v>
      </c>
      <c r="C4">
        <v>20</v>
      </c>
      <c r="D4">
        <v>30</v>
      </c>
      <c r="E4">
        <v>40</v>
      </c>
      <c r="F4">
        <v>100</v>
      </c>
    </row>
    <row r="5" spans="1:6" ht="12.75">
      <c r="A5" t="s">
        <v>4</v>
      </c>
      <c r="B5">
        <v>20</v>
      </c>
      <c r="C5">
        <v>40</v>
      </c>
      <c r="D5">
        <v>60</v>
      </c>
      <c r="E5">
        <v>80</v>
      </c>
      <c r="F5">
        <v>100</v>
      </c>
    </row>
    <row r="6" spans="1:6" ht="12.75">
      <c r="A6" t="s">
        <v>0</v>
      </c>
      <c r="B6">
        <v>20</v>
      </c>
      <c r="C6">
        <v>40</v>
      </c>
      <c r="D6">
        <v>60</v>
      </c>
      <c r="E6">
        <v>80</v>
      </c>
      <c r="F6">
        <v>100</v>
      </c>
    </row>
    <row r="7" spans="1:6" ht="12.75">
      <c r="A7" t="s">
        <v>10</v>
      </c>
      <c r="B7">
        <v>20</v>
      </c>
      <c r="C7">
        <v>40</v>
      </c>
      <c r="D7">
        <v>60</v>
      </c>
      <c r="E7">
        <v>80</v>
      </c>
      <c r="F7"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K309"/>
  <sheetViews>
    <sheetView workbookViewId="0" topLeftCell="A1">
      <selection activeCell="A1" sqref="A1"/>
    </sheetView>
  </sheetViews>
  <sheetFormatPr defaultColWidth="9.00390625" defaultRowHeight="12.75"/>
  <cols>
    <col min="2" max="41" width="4.125" style="0" customWidth="1"/>
    <col min="42" max="42" width="4.25390625" style="0" customWidth="1"/>
    <col min="46" max="46" width="10.25390625" style="0" bestFit="1" customWidth="1"/>
    <col min="56" max="56" width="12.75390625" style="0" bestFit="1" customWidth="1"/>
    <col min="76" max="79" width="4.25390625" style="0" customWidth="1"/>
    <col min="80" max="80" width="6.00390625" style="0" bestFit="1" customWidth="1"/>
    <col min="81" max="84" width="4.25390625" style="0" customWidth="1"/>
    <col min="85" max="85" width="6.00390625" style="0" bestFit="1" customWidth="1"/>
    <col min="86" max="114" width="4.25390625" style="0" customWidth="1"/>
    <col min="115" max="115" width="6.00390625" style="0" bestFit="1" customWidth="1"/>
    <col min="116" max="121" width="4.25390625" style="0" customWidth="1"/>
  </cols>
  <sheetData>
    <row r="2" spans="56:61" ht="12.75">
      <c r="BD2">
        <v>0</v>
      </c>
      <c r="BE2">
        <v>1</v>
      </c>
      <c r="BF2">
        <v>2</v>
      </c>
      <c r="BG2">
        <v>3</v>
      </c>
      <c r="BH2">
        <v>4</v>
      </c>
      <c r="BI2">
        <v>5</v>
      </c>
    </row>
    <row r="3" spans="46:73" ht="13.5" thickBot="1"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N3" t="s">
        <v>11</v>
      </c>
      <c r="BO3" t="str">
        <f>'Mérési adatok'!B1</f>
        <v>számolás</v>
      </c>
      <c r="BP3" t="str">
        <f>'Mérési adatok'!C1</f>
        <v>helyesírás</v>
      </c>
      <c r="BQ3" t="str">
        <f>'Mérési adatok'!D1</f>
        <v>matek</v>
      </c>
      <c r="BR3" t="str">
        <f>'Mérési adatok'!E1</f>
        <v>valami</v>
      </c>
      <c r="BS3" t="str">
        <f>'Mérési adatok'!F1</f>
        <v>földrajz</v>
      </c>
      <c r="BT3" t="str">
        <f>'Mérési adatok'!G1</f>
        <v>irodalom</v>
      </c>
      <c r="BU3" t="str">
        <f>'Mérési adatok'!H1</f>
        <v>beszéd</v>
      </c>
    </row>
    <row r="4" spans="1:73" ht="15.75" thickTop="1">
      <c r="A4" s="61" t="s">
        <v>21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3"/>
      <c r="AS4">
        <v>1</v>
      </c>
      <c r="AT4">
        <f>INDEX(Szempontok!$B$1:$F$7,MATCH('Mérési adatok'!B$1,Szempontok!$A$1:$A$7,0),$AS4)+1</f>
        <v>21</v>
      </c>
      <c r="AU4">
        <f>INDEX(Szempontok!$B$1:$F$7,MATCH('Mérési adatok'!C$1,Szempontok!$A$1:$A$7,0),$AS4)+1</f>
        <v>11</v>
      </c>
      <c r="AV4">
        <f>INDEX(Szempontok!$B$1:$F$7,MATCH('Mérési adatok'!D$1,Szempontok!$A$1:$A$7,0),$AS4)+1</f>
        <v>21</v>
      </c>
      <c r="AW4">
        <f>INDEX(Szempontok!$B$1:$F$7,MATCH('Mérési adatok'!E$1,Szempontok!$A$1:$A$7,0),$AS4)+1</f>
        <v>11</v>
      </c>
      <c r="AX4">
        <f>INDEX(Szempontok!$B$1:$F$7,MATCH('Mérési adatok'!F$1,Szempontok!$A$1:$A$7,0),$AS4)+1</f>
        <v>21</v>
      </c>
      <c r="AY4">
        <f>INDEX(Szempontok!$B$1:$F$7,MATCH('Mérési adatok'!G$1,Szempontok!$A$1:$A$7,0),$AS4)+1</f>
        <v>21</v>
      </c>
      <c r="AZ4">
        <f>INDEX(Szempontok!$B$1:$F$7,MATCH('Mérési adatok'!H$1,Szempontok!$A$1:$A$7,0),$AS4)+1</f>
        <v>11</v>
      </c>
      <c r="BD4" t="str">
        <f>'Mérési adatok'!A2</f>
        <v>A osztály</v>
      </c>
      <c r="BE4" t="str">
        <f>LOOKUP('Mérési adatok'!B2,AT$3:AT$7,$BE$2:$BI$2)&amp;LEFT($BD4,1)</f>
        <v>1A</v>
      </c>
      <c r="BF4" t="e">
        <f>LOOKUP('Mérési adatok'!C2,AU$3:AU$7,$BE$2:$BI$2)&amp;LEFT($BD4,1)</f>
        <v>#N/A</v>
      </c>
      <c r="BG4" t="str">
        <f>LOOKUP('Mérési adatok'!D2,AV$3:AV$7,$BE$2:$BI$2)&amp;LEFT($BD4,1)</f>
        <v>1A</v>
      </c>
      <c r="BH4" t="str">
        <f>LOOKUP('Mérési adatok'!E2,AW$3:AW$7,$BE$2:$BI$2)&amp;LEFT($BD4,1)</f>
        <v>5A</v>
      </c>
      <c r="BI4" t="str">
        <f>LOOKUP('Mérési adatok'!F2,AX$3:AX$7,$BE$2:$BI$2)&amp;LEFT($BD4,1)</f>
        <v>5A</v>
      </c>
      <c r="BJ4" t="str">
        <f>LOOKUP('Mérési adatok'!G2,AY$3:AY$7,$BE$2:$BI$2)&amp;LEFT($BD4,1)</f>
        <v>4A</v>
      </c>
      <c r="BK4" t="str">
        <f>LOOKUP('Mérési adatok'!H2,AZ$3:AZ$7,$BE$2:$BI$2)&amp;LEFT($BD4,1)</f>
        <v>5A</v>
      </c>
      <c r="BN4" t="str">
        <f>'Mérési adatok'!A2</f>
        <v>A osztály</v>
      </c>
      <c r="BO4" t="str">
        <f>IF('Mérési adatok'!B2&gt;0,LEFT($BN4,1),"")</f>
        <v>A</v>
      </c>
      <c r="BP4">
        <f>IF('Mérési adatok'!C2&gt;0,LEFT($BN4,1),"")</f>
      </c>
      <c r="BQ4" t="str">
        <f>IF('Mérési adatok'!D2&gt;0,LEFT($BN4,1),"")</f>
        <v>A</v>
      </c>
      <c r="BR4" t="str">
        <f>IF('Mérési adatok'!E2&gt;0,LEFT($BN4,1),"")</f>
        <v>A</v>
      </c>
      <c r="BS4" t="str">
        <f>IF('Mérési adatok'!F2&gt;0,LEFT($BN4,1),"")</f>
        <v>A</v>
      </c>
      <c r="BT4" t="str">
        <f>IF('Mérési adatok'!G2&gt;0,LEFT($BN4,1),"")</f>
        <v>A</v>
      </c>
      <c r="BU4" t="str">
        <f>IF('Mérési adatok'!H2&gt;0,LEFT($BN4,1),"")</f>
        <v>A</v>
      </c>
    </row>
    <row r="5" spans="1:73" ht="13.5" thickBot="1">
      <c r="A5" s="5"/>
      <c r="B5" s="42" t="str">
        <f>B14</f>
        <v>számolás</v>
      </c>
      <c r="C5" s="42"/>
      <c r="D5" s="42"/>
      <c r="E5" s="42"/>
      <c r="F5" s="37"/>
      <c r="G5" s="36" t="str">
        <f>G14</f>
        <v>helyesírás</v>
      </c>
      <c r="H5" s="36"/>
      <c r="I5" s="36"/>
      <c r="J5" s="36"/>
      <c r="K5" s="36"/>
      <c r="L5" s="36" t="str">
        <f>L14</f>
        <v>matek</v>
      </c>
      <c r="M5" s="36"/>
      <c r="N5" s="36"/>
      <c r="O5" s="36"/>
      <c r="P5" s="36"/>
      <c r="Q5" s="36" t="str">
        <f>Q14</f>
        <v>valami</v>
      </c>
      <c r="R5" s="36"/>
      <c r="S5" s="36"/>
      <c r="T5" s="36"/>
      <c r="U5" s="36"/>
      <c r="V5" s="36" t="str">
        <f>V14</f>
        <v>földrajz</v>
      </c>
      <c r="W5" s="36"/>
      <c r="X5" s="36"/>
      <c r="Y5" s="36"/>
      <c r="Z5" s="36"/>
      <c r="AA5" s="36" t="str">
        <f>AA14</f>
        <v>irodalom</v>
      </c>
      <c r="AB5" s="36"/>
      <c r="AC5" s="36"/>
      <c r="AD5" s="36"/>
      <c r="AE5" s="36"/>
      <c r="AF5" s="36" t="str">
        <f>AF14</f>
        <v>beszéd</v>
      </c>
      <c r="AG5" s="36"/>
      <c r="AH5" s="36"/>
      <c r="AI5" s="36"/>
      <c r="AJ5" s="36"/>
      <c r="AK5" s="48" t="s">
        <v>12</v>
      </c>
      <c r="AL5" s="42"/>
      <c r="AM5" s="42"/>
      <c r="AN5" s="42"/>
      <c r="AO5" s="49"/>
      <c r="AP5" s="1"/>
      <c r="AS5">
        <v>2</v>
      </c>
      <c r="AT5">
        <f>INDEX(Szempontok!$B$1:$F$7,MATCH('Mérési adatok'!B$1,Szempontok!$A$1:$A$7,0),$AS5)+1</f>
        <v>41</v>
      </c>
      <c r="AU5">
        <f>INDEX(Szempontok!$B$1:$F$7,MATCH('Mérési adatok'!C$1,Szempontok!$A$1:$A$7,0),$AS5)+1</f>
        <v>16</v>
      </c>
      <c r="AV5">
        <f>INDEX(Szempontok!$B$1:$F$7,MATCH('Mérési adatok'!D$1,Szempontok!$A$1:$A$7,0),$AS5)+1</f>
        <v>41</v>
      </c>
      <c r="AW5">
        <f>INDEX(Szempontok!$B$1:$F$7,MATCH('Mérési adatok'!E$1,Szempontok!$A$1:$A$7,0),$AS5)+1</f>
        <v>21</v>
      </c>
      <c r="AX5">
        <f>INDEX(Szempontok!$B$1:$F$7,MATCH('Mérési adatok'!F$1,Szempontok!$A$1:$A$7,0),$AS5)+1</f>
        <v>41</v>
      </c>
      <c r="AY5">
        <f>INDEX(Szempontok!$B$1:$F$7,MATCH('Mérési adatok'!G$1,Szempontok!$A$1:$A$7,0),$AS5)+1</f>
        <v>41</v>
      </c>
      <c r="AZ5">
        <f>INDEX(Szempontok!$B$1:$F$7,MATCH('Mérési adatok'!H$1,Szempontok!$A$1:$A$7,0),$AS5)+1</f>
        <v>21</v>
      </c>
      <c r="BD5" t="str">
        <f>'Mérési adatok'!A3</f>
        <v>A osztály</v>
      </c>
      <c r="BE5" t="e">
        <f>LOOKUP('Mérési adatok'!B3,AT$3:AT$7,$BE$2:$BI$2)&amp;LEFT($BD5,1)</f>
        <v>#N/A</v>
      </c>
      <c r="BF5" t="str">
        <f>LOOKUP('Mérési adatok'!C3,AU$3:AU$7,$BE$2:$BI$2)&amp;LEFT($BD5,1)</f>
        <v>3A</v>
      </c>
      <c r="BG5" t="str">
        <f>LOOKUP('Mérési adatok'!D3,AV$3:AV$7,$BE$2:$BI$2)&amp;LEFT($BD5,1)</f>
        <v>5A</v>
      </c>
      <c r="BH5" t="str">
        <f>LOOKUP('Mérési adatok'!E3,AW$3:AW$7,$BE$2:$BI$2)&amp;LEFT($BD5,1)</f>
        <v>5A</v>
      </c>
      <c r="BI5" t="str">
        <f>LOOKUP('Mérési adatok'!F3,AX$3:AX$7,$BE$2:$BI$2)&amp;LEFT($BD5,1)</f>
        <v>3A</v>
      </c>
      <c r="BJ5" t="e">
        <f>LOOKUP('Mérési adatok'!G3,AY$3:AY$7,$BE$2:$BI$2)&amp;LEFT($BD5,1)</f>
        <v>#N/A</v>
      </c>
      <c r="BK5" t="str">
        <f>LOOKUP('Mérési adatok'!H3,AZ$3:AZ$7,$BE$2:$BI$2)&amp;LEFT($BD5,1)</f>
        <v>5A</v>
      </c>
      <c r="BN5" t="str">
        <f>'Mérési adatok'!A3</f>
        <v>A osztály</v>
      </c>
      <c r="BO5">
        <f>IF('Mérési adatok'!B3&gt;0,LEFT($BN5,1),"")</f>
      </c>
      <c r="BP5" t="str">
        <f>IF('Mérési adatok'!C3&gt;0,LEFT($BN5,1),"")</f>
        <v>A</v>
      </c>
      <c r="BQ5" t="str">
        <f>IF('Mérési adatok'!D3&gt;0,LEFT($BN5,1),"")</f>
        <v>A</v>
      </c>
      <c r="BR5" t="str">
        <f>IF('Mérési adatok'!E3&gt;0,LEFT($BN5,1),"")</f>
        <v>A</v>
      </c>
      <c r="BS5" t="str">
        <f>IF('Mérési adatok'!F3&gt;0,LEFT($BN5,1),"")</f>
        <v>A</v>
      </c>
      <c r="BT5">
        <f>IF('Mérési adatok'!G3&gt;0,LEFT($BN5,1),"")</f>
      </c>
      <c r="BU5" t="str">
        <f>IF('Mérési adatok'!H3&gt;0,LEFT($BN5,1),"")</f>
        <v>A</v>
      </c>
    </row>
    <row r="6" spans="1:73" ht="13.5" thickTop="1">
      <c r="A6" s="11" t="s">
        <v>15</v>
      </c>
      <c r="B6" s="39">
        <f aca="true" t="shared" si="0" ref="B6:B11">COUNTIF($BO$4:$BO$305,$A6)</f>
        <v>3</v>
      </c>
      <c r="C6" s="40"/>
      <c r="D6" s="40"/>
      <c r="E6" s="40"/>
      <c r="F6" s="41"/>
      <c r="G6" s="38">
        <f aca="true" t="shared" si="1" ref="G6:G11">COUNTIF($BP$4:$BP$305,$A6)</f>
        <v>2</v>
      </c>
      <c r="H6" s="38"/>
      <c r="I6" s="38"/>
      <c r="J6" s="38"/>
      <c r="K6" s="38"/>
      <c r="L6" s="38">
        <f aca="true" t="shared" si="2" ref="L6:L11">COUNTIF($BQ$4:$BQ$305,$A6)</f>
        <v>3</v>
      </c>
      <c r="M6" s="38"/>
      <c r="N6" s="38"/>
      <c r="O6" s="38"/>
      <c r="P6" s="38"/>
      <c r="Q6" s="38">
        <f aca="true" t="shared" si="3" ref="Q6:Q11">COUNTIF($BR$4:$BR$305,$A6)</f>
        <v>4</v>
      </c>
      <c r="R6" s="38"/>
      <c r="S6" s="38"/>
      <c r="T6" s="38"/>
      <c r="U6" s="38"/>
      <c r="V6" s="38">
        <f aca="true" t="shared" si="4" ref="V6:V11">COUNTIF($BS$4:$BS$305,$A6)</f>
        <v>3</v>
      </c>
      <c r="W6" s="38"/>
      <c r="X6" s="38"/>
      <c r="Y6" s="38"/>
      <c r="Z6" s="38"/>
      <c r="AA6" s="38">
        <f aca="true" t="shared" si="5" ref="AA6:AA11">COUNTIF($BT$4:$BT$305,$A6)</f>
        <v>1</v>
      </c>
      <c r="AB6" s="38"/>
      <c r="AC6" s="38"/>
      <c r="AD6" s="38"/>
      <c r="AE6" s="38"/>
      <c r="AF6" s="38">
        <f aca="true" t="shared" si="6" ref="AF6:AF11">COUNTIF($BU$4:$BU$305,$A6)</f>
        <v>4</v>
      </c>
      <c r="AG6" s="38"/>
      <c r="AH6" s="38"/>
      <c r="AI6" s="38"/>
      <c r="AJ6" s="38"/>
      <c r="AK6" s="39">
        <f aca="true" t="shared" si="7" ref="AK6:AK11">COUNTIF(BD$4:BD$305,$A6&amp;" osztály")</f>
        <v>4</v>
      </c>
      <c r="AL6" s="40"/>
      <c r="AM6" s="40"/>
      <c r="AN6" s="40"/>
      <c r="AO6" s="50"/>
      <c r="AP6" s="1"/>
      <c r="AS6">
        <v>3</v>
      </c>
      <c r="AT6">
        <f>INDEX(Szempontok!$B$1:$F$7,MATCH('Mérési adatok'!B$1,Szempontok!$A$1:$A$7,0),$AS6)+1</f>
        <v>61</v>
      </c>
      <c r="AU6">
        <f>INDEX(Szempontok!$B$1:$F$7,MATCH('Mérési adatok'!C$1,Szempontok!$A$1:$A$7,0),$AS6)+1</f>
        <v>31</v>
      </c>
      <c r="AV6">
        <f>INDEX(Szempontok!$B$1:$F$7,MATCH('Mérési adatok'!D$1,Szempontok!$A$1:$A$7,0),$AS6)+1</f>
        <v>61</v>
      </c>
      <c r="AW6">
        <f>INDEX(Szempontok!$B$1:$F$7,MATCH('Mérési adatok'!E$1,Szempontok!$A$1:$A$7,0),$AS6)+1</f>
        <v>41</v>
      </c>
      <c r="AX6">
        <f>INDEX(Szempontok!$B$1:$F$7,MATCH('Mérési adatok'!F$1,Szempontok!$A$1:$A$7,0),$AS6)+1</f>
        <v>61</v>
      </c>
      <c r="AY6">
        <f>INDEX(Szempontok!$B$1:$F$7,MATCH('Mérési adatok'!G$1,Szempontok!$A$1:$A$7,0),$AS6)+1</f>
        <v>61</v>
      </c>
      <c r="AZ6">
        <f>INDEX(Szempontok!$B$1:$F$7,MATCH('Mérési adatok'!H$1,Szempontok!$A$1:$A$7,0),$AS6)+1</f>
        <v>31</v>
      </c>
      <c r="BD6" t="str">
        <f>'Mérési adatok'!A4</f>
        <v>A osztály</v>
      </c>
      <c r="BE6" t="str">
        <f>LOOKUP('Mérési adatok'!B4,AT$3:AT$7,$BE$2:$BI$2)&amp;LEFT($BD6,1)</f>
        <v>1A</v>
      </c>
      <c r="BF6" t="e">
        <f>LOOKUP('Mérési adatok'!C4,AU$3:AU$7,$BE$2:$BI$2)&amp;LEFT($BD6,1)</f>
        <v>#N/A</v>
      </c>
      <c r="BG6" t="e">
        <f>LOOKUP('Mérési adatok'!D4,AV$3:AV$7,$BE$2:$BI$2)&amp;LEFT($BD6,1)</f>
        <v>#N/A</v>
      </c>
      <c r="BH6" t="str">
        <f>LOOKUP('Mérési adatok'!E4,AW$3:AW$7,$BE$2:$BI$2)&amp;LEFT($BD6,1)</f>
        <v>5A</v>
      </c>
      <c r="BI6" t="e">
        <f>LOOKUP('Mérési adatok'!F4,AX$3:AX$7,$BE$2:$BI$2)&amp;LEFT($BD6,1)</f>
        <v>#N/A</v>
      </c>
      <c r="BJ6" t="e">
        <f>LOOKUP('Mérési adatok'!G4,AY$3:AY$7,$BE$2:$BI$2)&amp;LEFT($BD6,1)</f>
        <v>#N/A</v>
      </c>
      <c r="BK6" t="str">
        <f>LOOKUP('Mérési adatok'!H4,AZ$3:AZ$7,$BE$2:$BI$2)&amp;LEFT($BD6,1)</f>
        <v>5A</v>
      </c>
      <c r="BN6" t="str">
        <f>'Mérési adatok'!A4</f>
        <v>A osztály</v>
      </c>
      <c r="BO6" t="str">
        <f>IF('Mérési adatok'!B4&gt;0,LEFT($BN6,1),"")</f>
        <v>A</v>
      </c>
      <c r="BP6">
        <f>IF('Mérési adatok'!C4&gt;0,LEFT($BN6,1),"")</f>
      </c>
      <c r="BQ6">
        <f>IF('Mérési adatok'!D4&gt;0,LEFT($BN6,1),"")</f>
      </c>
      <c r="BR6" t="str">
        <f>IF('Mérési adatok'!E4&gt;0,LEFT($BN6,1),"")</f>
        <v>A</v>
      </c>
      <c r="BS6">
        <f>IF('Mérési adatok'!F4&gt;0,LEFT($BN6,1),"")</f>
      </c>
      <c r="BT6">
        <f>IF('Mérési adatok'!G4&gt;0,LEFT($BN6,1),"")</f>
      </c>
      <c r="BU6" t="str">
        <f>IF('Mérési adatok'!H4&gt;0,LEFT($BN6,1),"")</f>
        <v>A</v>
      </c>
    </row>
    <row r="7" spans="1:73" ht="12.75">
      <c r="A7" s="11" t="s">
        <v>16</v>
      </c>
      <c r="B7" s="39">
        <f t="shared" si="0"/>
        <v>2</v>
      </c>
      <c r="C7" s="40"/>
      <c r="D7" s="40"/>
      <c r="E7" s="40"/>
      <c r="F7" s="41"/>
      <c r="G7" s="38">
        <f t="shared" si="1"/>
        <v>2</v>
      </c>
      <c r="H7" s="38"/>
      <c r="I7" s="38"/>
      <c r="J7" s="38"/>
      <c r="K7" s="38"/>
      <c r="L7" s="38">
        <f t="shared" si="2"/>
        <v>2</v>
      </c>
      <c r="M7" s="38"/>
      <c r="N7" s="38"/>
      <c r="O7" s="38"/>
      <c r="P7" s="38"/>
      <c r="Q7" s="38">
        <f t="shared" si="3"/>
        <v>2</v>
      </c>
      <c r="R7" s="38"/>
      <c r="S7" s="38"/>
      <c r="T7" s="38"/>
      <c r="U7" s="38"/>
      <c r="V7" s="38">
        <f t="shared" si="4"/>
        <v>2</v>
      </c>
      <c r="W7" s="38"/>
      <c r="X7" s="38"/>
      <c r="Y7" s="38"/>
      <c r="Z7" s="38"/>
      <c r="AA7" s="38">
        <f t="shared" si="5"/>
        <v>2</v>
      </c>
      <c r="AB7" s="38"/>
      <c r="AC7" s="38"/>
      <c r="AD7" s="38"/>
      <c r="AE7" s="38"/>
      <c r="AF7" s="38">
        <f t="shared" si="6"/>
        <v>2</v>
      </c>
      <c r="AG7" s="38"/>
      <c r="AH7" s="38"/>
      <c r="AI7" s="38"/>
      <c r="AJ7" s="38"/>
      <c r="AK7" s="39">
        <f t="shared" si="7"/>
        <v>2</v>
      </c>
      <c r="AL7" s="40"/>
      <c r="AM7" s="40"/>
      <c r="AN7" s="40"/>
      <c r="AO7" s="50"/>
      <c r="AP7" s="1"/>
      <c r="AS7">
        <v>4</v>
      </c>
      <c r="AT7">
        <f>INDEX(Szempontok!$B$1:$F$7,MATCH('Mérési adatok'!B$1,Szempontok!$A$1:$A$7,0),$AS7)+1</f>
        <v>81</v>
      </c>
      <c r="AU7">
        <f>INDEX(Szempontok!$B$1:$F$7,MATCH('Mérési adatok'!C$1,Szempontok!$A$1:$A$7,0),$AS7)+1</f>
        <v>46</v>
      </c>
      <c r="AV7">
        <f>INDEX(Szempontok!$B$1:$F$7,MATCH('Mérési adatok'!D$1,Szempontok!$A$1:$A$7,0),$AS7)+1</f>
        <v>81</v>
      </c>
      <c r="AW7">
        <f>INDEX(Szempontok!$B$1:$F$7,MATCH('Mérési adatok'!E$1,Szempontok!$A$1:$A$7,0),$AS7)+1</f>
        <v>51</v>
      </c>
      <c r="AX7">
        <f>INDEX(Szempontok!$B$1:$F$7,MATCH('Mérési adatok'!F$1,Szempontok!$A$1:$A$7,0),$AS7)+1</f>
        <v>81</v>
      </c>
      <c r="AY7">
        <f>INDEX(Szempontok!$B$1:$F$7,MATCH('Mérési adatok'!G$1,Szempontok!$A$1:$A$7,0),$AS7)+1</f>
        <v>81</v>
      </c>
      <c r="AZ7">
        <f>INDEX(Szempontok!$B$1:$F$7,MATCH('Mérési adatok'!H$1,Szempontok!$A$1:$A$7,0),$AS7)+1</f>
        <v>41</v>
      </c>
      <c r="BD7" t="str">
        <f>'Mérési adatok'!A5</f>
        <v>B osztály</v>
      </c>
      <c r="BE7" t="str">
        <f>LOOKUP('Mérési adatok'!B5,AT$3:AT$7,$BE$2:$BI$2)&amp;LEFT($BD7,1)</f>
        <v>2B</v>
      </c>
      <c r="BF7" t="str">
        <f>LOOKUP('Mérési adatok'!C5,AU$3:AU$7,$BE$2:$BI$2)&amp;LEFT($BD7,1)</f>
        <v>5B</v>
      </c>
      <c r="BG7" t="str">
        <f>LOOKUP('Mérési adatok'!D5,AV$3:AV$7,$BE$2:$BI$2)&amp;LEFT($BD7,1)</f>
        <v>3B</v>
      </c>
      <c r="BH7" t="str">
        <f>LOOKUP('Mérési adatok'!E5,AW$3:AW$7,$BE$2:$BI$2)&amp;LEFT($BD7,1)</f>
        <v>5B</v>
      </c>
      <c r="BI7" t="str">
        <f>LOOKUP('Mérési adatok'!F5,AX$3:AX$7,$BE$2:$BI$2)&amp;LEFT($BD7,1)</f>
        <v>2B</v>
      </c>
      <c r="BJ7" t="str">
        <f>LOOKUP('Mérési adatok'!G5,AY$3:AY$7,$BE$2:$BI$2)&amp;LEFT($BD7,1)</f>
        <v>3B</v>
      </c>
      <c r="BK7" t="str">
        <f>LOOKUP('Mérési adatok'!H5,AZ$3:AZ$7,$BE$2:$BI$2)&amp;LEFT($BD7,1)</f>
        <v>5B</v>
      </c>
      <c r="BN7" t="str">
        <f>'Mérési adatok'!A5</f>
        <v>B osztály</v>
      </c>
      <c r="BO7" t="str">
        <f>IF('Mérési adatok'!B5&gt;0,LEFT($BN7,1),"")</f>
        <v>B</v>
      </c>
      <c r="BP7" t="str">
        <f>IF('Mérési adatok'!C5&gt;0,LEFT($BN7,1),"")</f>
        <v>B</v>
      </c>
      <c r="BQ7" t="str">
        <f>IF('Mérési adatok'!D5&gt;0,LEFT($BN7,1),"")</f>
        <v>B</v>
      </c>
      <c r="BR7" t="str">
        <f>IF('Mérési adatok'!E5&gt;0,LEFT($BN7,1),"")</f>
        <v>B</v>
      </c>
      <c r="BS7" t="str">
        <f>IF('Mérési adatok'!F5&gt;0,LEFT($BN7,1),"")</f>
        <v>B</v>
      </c>
      <c r="BT7" t="str">
        <f>IF('Mérési adatok'!G5&gt;0,LEFT($BN7,1),"")</f>
        <v>B</v>
      </c>
      <c r="BU7" t="str">
        <f>IF('Mérési adatok'!H5&gt;0,LEFT($BN7,1),"")</f>
        <v>B</v>
      </c>
    </row>
    <row r="8" spans="1:73" ht="12.75">
      <c r="A8" s="11" t="s">
        <v>17</v>
      </c>
      <c r="B8" s="39">
        <f t="shared" si="0"/>
        <v>2</v>
      </c>
      <c r="C8" s="40"/>
      <c r="D8" s="40"/>
      <c r="E8" s="40"/>
      <c r="F8" s="41"/>
      <c r="G8" s="38">
        <f t="shared" si="1"/>
        <v>2</v>
      </c>
      <c r="H8" s="38"/>
      <c r="I8" s="38"/>
      <c r="J8" s="38"/>
      <c r="K8" s="38"/>
      <c r="L8" s="38">
        <f t="shared" si="2"/>
        <v>2</v>
      </c>
      <c r="M8" s="38"/>
      <c r="N8" s="38"/>
      <c r="O8" s="38"/>
      <c r="P8" s="38"/>
      <c r="Q8" s="38">
        <f t="shared" si="3"/>
        <v>2</v>
      </c>
      <c r="R8" s="38"/>
      <c r="S8" s="38"/>
      <c r="T8" s="38"/>
      <c r="U8" s="38"/>
      <c r="V8" s="38">
        <f t="shared" si="4"/>
        <v>2</v>
      </c>
      <c r="W8" s="38"/>
      <c r="X8" s="38"/>
      <c r="Y8" s="38"/>
      <c r="Z8" s="38"/>
      <c r="AA8" s="38">
        <f t="shared" si="5"/>
        <v>0</v>
      </c>
      <c r="AB8" s="38"/>
      <c r="AC8" s="38"/>
      <c r="AD8" s="38"/>
      <c r="AE8" s="38"/>
      <c r="AF8" s="38">
        <f t="shared" si="6"/>
        <v>2</v>
      </c>
      <c r="AG8" s="38"/>
      <c r="AH8" s="38"/>
      <c r="AI8" s="38"/>
      <c r="AJ8" s="38"/>
      <c r="AK8" s="39">
        <f t="shared" si="7"/>
        <v>2</v>
      </c>
      <c r="AL8" s="40"/>
      <c r="AM8" s="40"/>
      <c r="AN8" s="40"/>
      <c r="AO8" s="50"/>
      <c r="AP8" s="1"/>
      <c r="AS8">
        <v>5</v>
      </c>
      <c r="AT8">
        <f>INDEX(Szempontok!$B$1:$F$7,MATCH('Mérési adatok'!B$1,Szempontok!$A$1:$A$7,0),$AS8)+1</f>
        <v>101</v>
      </c>
      <c r="AU8">
        <f>INDEX(Szempontok!$B$1:$F$7,MATCH('Mérési adatok'!C$1,Szempontok!$A$1:$A$7,0),$AS8)+1</f>
        <v>101</v>
      </c>
      <c r="AV8">
        <f>INDEX(Szempontok!$B$1:$F$7,MATCH('Mérési adatok'!D$1,Szempontok!$A$1:$A$7,0),$AS8)+1</f>
        <v>101</v>
      </c>
      <c r="AW8">
        <f>INDEX(Szempontok!$B$1:$F$7,MATCH('Mérési adatok'!E$1,Szempontok!$A$1:$A$7,0),$AS8)+1</f>
        <v>101</v>
      </c>
      <c r="AX8">
        <f>INDEX(Szempontok!$B$1:$F$7,MATCH('Mérési adatok'!F$1,Szempontok!$A$1:$A$7,0),$AS8)+1</f>
        <v>101</v>
      </c>
      <c r="AY8">
        <f>INDEX(Szempontok!$B$1:$F$7,MATCH('Mérési adatok'!G$1,Szempontok!$A$1:$A$7,0),$AS8)+1</f>
        <v>101</v>
      </c>
      <c r="AZ8">
        <f>INDEX(Szempontok!$B$1:$F$7,MATCH('Mérési adatok'!H$1,Szempontok!$A$1:$A$7,0),$AS8)+1</f>
        <v>101</v>
      </c>
      <c r="BD8" t="str">
        <f>'Mérési adatok'!A6</f>
        <v>C osztály</v>
      </c>
      <c r="BE8" t="str">
        <f>LOOKUP('Mérési adatok'!B6,AT$3:AT$7,$BE$2:$BI$2)&amp;LEFT($BD8,1)</f>
        <v>3C</v>
      </c>
      <c r="BF8" t="str">
        <f>LOOKUP('Mérési adatok'!C6,AU$3:AU$7,$BE$2:$BI$2)&amp;LEFT($BD8,1)</f>
        <v>5C</v>
      </c>
      <c r="BG8" t="str">
        <f>LOOKUP('Mérési adatok'!D6,AV$3:AV$7,$BE$2:$BI$2)&amp;LEFT($BD8,1)</f>
        <v>5C</v>
      </c>
      <c r="BH8" t="str">
        <f>LOOKUP('Mérési adatok'!E6,AW$3:AW$7,$BE$2:$BI$2)&amp;LEFT($BD8,1)</f>
        <v>5C</v>
      </c>
      <c r="BI8" t="str">
        <f>LOOKUP('Mérési adatok'!F6,AX$3:AX$7,$BE$2:$BI$2)&amp;LEFT($BD8,1)</f>
        <v>2C</v>
      </c>
      <c r="BJ8" t="e">
        <f>LOOKUP('Mérési adatok'!G6,AY$3:AY$7,$BE$2:$BI$2)&amp;LEFT($BD8,1)</f>
        <v>#N/A</v>
      </c>
      <c r="BK8" t="str">
        <f>LOOKUP('Mérési adatok'!H6,AZ$3:AZ$7,$BE$2:$BI$2)&amp;LEFT($BD8,1)</f>
        <v>5C</v>
      </c>
      <c r="BN8" t="str">
        <f>'Mérési adatok'!A6</f>
        <v>C osztály</v>
      </c>
      <c r="BO8" t="str">
        <f>IF('Mérési adatok'!B6&gt;0,LEFT($BN8,1),"")</f>
        <v>C</v>
      </c>
      <c r="BP8" t="str">
        <f>IF('Mérési adatok'!C6&gt;0,LEFT($BN8,1),"")</f>
        <v>C</v>
      </c>
      <c r="BQ8" t="str">
        <f>IF('Mérési adatok'!D6&gt;0,LEFT($BN8,1),"")</f>
        <v>C</v>
      </c>
      <c r="BR8" t="str">
        <f>IF('Mérési adatok'!E6&gt;0,LEFT($BN8,1),"")</f>
        <v>C</v>
      </c>
      <c r="BS8" t="str">
        <f>IF('Mérési adatok'!F6&gt;0,LEFT($BN8,1),"")</f>
        <v>C</v>
      </c>
      <c r="BT8">
        <f>IF('Mérési adatok'!G6&gt;0,LEFT($BN8,1),"")</f>
      </c>
      <c r="BU8" t="str">
        <f>IF('Mérési adatok'!H6&gt;0,LEFT($BN8,1),"")</f>
        <v>C</v>
      </c>
    </row>
    <row r="9" spans="1:73" ht="12.75">
      <c r="A9" s="11" t="s">
        <v>18</v>
      </c>
      <c r="B9" s="39">
        <f t="shared" si="0"/>
        <v>1</v>
      </c>
      <c r="C9" s="40"/>
      <c r="D9" s="40"/>
      <c r="E9" s="40"/>
      <c r="F9" s="41"/>
      <c r="G9" s="38">
        <f t="shared" si="1"/>
        <v>1</v>
      </c>
      <c r="H9" s="38"/>
      <c r="I9" s="38"/>
      <c r="J9" s="38"/>
      <c r="K9" s="38"/>
      <c r="L9" s="38">
        <f t="shared" si="2"/>
        <v>1</v>
      </c>
      <c r="M9" s="38"/>
      <c r="N9" s="38"/>
      <c r="O9" s="38"/>
      <c r="P9" s="38"/>
      <c r="Q9" s="38">
        <f t="shared" si="3"/>
        <v>1</v>
      </c>
      <c r="R9" s="38"/>
      <c r="S9" s="38"/>
      <c r="T9" s="38"/>
      <c r="U9" s="38"/>
      <c r="V9" s="38">
        <f t="shared" si="4"/>
        <v>1</v>
      </c>
      <c r="W9" s="38"/>
      <c r="X9" s="38"/>
      <c r="Y9" s="38"/>
      <c r="Z9" s="38"/>
      <c r="AA9" s="38">
        <f t="shared" si="5"/>
        <v>1</v>
      </c>
      <c r="AB9" s="38"/>
      <c r="AC9" s="38"/>
      <c r="AD9" s="38"/>
      <c r="AE9" s="38"/>
      <c r="AF9" s="38">
        <f t="shared" si="6"/>
        <v>1</v>
      </c>
      <c r="AG9" s="38"/>
      <c r="AH9" s="38"/>
      <c r="AI9" s="38"/>
      <c r="AJ9" s="38"/>
      <c r="AK9" s="39">
        <f t="shared" si="7"/>
        <v>1</v>
      </c>
      <c r="AL9" s="40"/>
      <c r="AM9" s="40"/>
      <c r="AN9" s="40"/>
      <c r="AO9" s="50"/>
      <c r="AP9" s="1"/>
      <c r="BD9" t="str">
        <f>'Mérési adatok'!A7</f>
        <v>B osztály</v>
      </c>
      <c r="BE9" t="str">
        <f>LOOKUP('Mérési adatok'!B7,AT$3:AT$7,$BE$2:$BI$2)&amp;LEFT($BD9,1)</f>
        <v>4B</v>
      </c>
      <c r="BF9" t="str">
        <f>LOOKUP('Mérési adatok'!C7,AU$3:AU$7,$BE$2:$BI$2)&amp;LEFT($BD9,1)</f>
        <v>1B</v>
      </c>
      <c r="BG9" t="str">
        <f>LOOKUP('Mérési adatok'!D7,AV$3:AV$7,$BE$2:$BI$2)&amp;LEFT($BD9,1)</f>
        <v>1B</v>
      </c>
      <c r="BH9" t="str">
        <f>LOOKUP('Mérési adatok'!E7,AW$3:AW$7,$BE$2:$BI$2)&amp;LEFT($BD9,1)</f>
        <v>5B</v>
      </c>
      <c r="BI9" t="str">
        <f>LOOKUP('Mérési adatok'!F7,AX$3:AX$7,$BE$2:$BI$2)&amp;LEFT($BD9,1)</f>
        <v>4B</v>
      </c>
      <c r="BJ9" t="str">
        <f>LOOKUP('Mérési adatok'!G7,AY$3:AY$7,$BE$2:$BI$2)&amp;LEFT($BD9,1)</f>
        <v>3B</v>
      </c>
      <c r="BK9" t="str">
        <f>LOOKUP('Mérési adatok'!H7,AZ$3:AZ$7,$BE$2:$BI$2)&amp;LEFT($BD9,1)</f>
        <v>4B</v>
      </c>
      <c r="BN9" t="str">
        <f>'Mérési adatok'!A7</f>
        <v>B osztály</v>
      </c>
      <c r="BO9" t="str">
        <f>IF('Mérési adatok'!B7&gt;0,LEFT($BN9,1),"")</f>
        <v>B</v>
      </c>
      <c r="BP9" t="str">
        <f>IF('Mérési adatok'!C7&gt;0,LEFT($BN9,1),"")</f>
        <v>B</v>
      </c>
      <c r="BQ9" t="str">
        <f>IF('Mérési adatok'!D7&gt;0,LEFT($BN9,1),"")</f>
        <v>B</v>
      </c>
      <c r="BR9" t="str">
        <f>IF('Mérési adatok'!E7&gt;0,LEFT($BN9,1),"")</f>
        <v>B</v>
      </c>
      <c r="BS9" t="str">
        <f>IF('Mérési adatok'!F7&gt;0,LEFT($BN9,1),"")</f>
        <v>B</v>
      </c>
      <c r="BT9" t="str">
        <f>IF('Mérési adatok'!G7&gt;0,LEFT($BN9,1),"")</f>
        <v>B</v>
      </c>
      <c r="BU9" t="str">
        <f>IF('Mérési adatok'!H7&gt;0,LEFT($BN9,1),"")</f>
        <v>B</v>
      </c>
    </row>
    <row r="10" spans="1:76" ht="12.75">
      <c r="A10" s="11" t="s">
        <v>19</v>
      </c>
      <c r="B10" s="39">
        <f t="shared" si="0"/>
        <v>1</v>
      </c>
      <c r="C10" s="40"/>
      <c r="D10" s="40"/>
      <c r="E10" s="40"/>
      <c r="F10" s="41"/>
      <c r="G10" s="38">
        <f t="shared" si="1"/>
        <v>1</v>
      </c>
      <c r="H10" s="38"/>
      <c r="I10" s="38"/>
      <c r="J10" s="38"/>
      <c r="K10" s="38"/>
      <c r="L10" s="38">
        <f t="shared" si="2"/>
        <v>1</v>
      </c>
      <c r="M10" s="38"/>
      <c r="N10" s="38"/>
      <c r="O10" s="38"/>
      <c r="P10" s="38"/>
      <c r="Q10" s="38">
        <f t="shared" si="3"/>
        <v>1</v>
      </c>
      <c r="R10" s="38"/>
      <c r="S10" s="38"/>
      <c r="T10" s="38"/>
      <c r="U10" s="38"/>
      <c r="V10" s="38">
        <f t="shared" si="4"/>
        <v>0</v>
      </c>
      <c r="W10" s="38"/>
      <c r="X10" s="38"/>
      <c r="Y10" s="38"/>
      <c r="Z10" s="38"/>
      <c r="AA10" s="38">
        <f t="shared" si="5"/>
        <v>1</v>
      </c>
      <c r="AB10" s="38"/>
      <c r="AC10" s="38"/>
      <c r="AD10" s="38"/>
      <c r="AE10" s="38"/>
      <c r="AF10" s="38">
        <f t="shared" si="6"/>
        <v>1</v>
      </c>
      <c r="AG10" s="38"/>
      <c r="AH10" s="38"/>
      <c r="AI10" s="38"/>
      <c r="AJ10" s="38"/>
      <c r="AK10" s="39">
        <f t="shared" si="7"/>
        <v>1</v>
      </c>
      <c r="AL10" s="40"/>
      <c r="AM10" s="40"/>
      <c r="AN10" s="40"/>
      <c r="AO10" s="50"/>
      <c r="AP10" s="1"/>
      <c r="BD10" t="str">
        <f>'Mérési adatok'!A8</f>
        <v>E osztály</v>
      </c>
      <c r="BE10" t="str">
        <f>LOOKUP('Mérési adatok'!B8,AT$3:AT$7,$BE$2:$BI$2)&amp;LEFT($BD10,1)</f>
        <v>4E</v>
      </c>
      <c r="BF10" t="str">
        <f>LOOKUP('Mérési adatok'!C8,AU$3:AU$7,$BE$2:$BI$2)&amp;LEFT($BD10,1)</f>
        <v>5E</v>
      </c>
      <c r="BG10" t="str">
        <f>LOOKUP('Mérési adatok'!D8,AV$3:AV$7,$BE$2:$BI$2)&amp;LEFT($BD10,1)</f>
        <v>2E</v>
      </c>
      <c r="BH10" t="str">
        <f>LOOKUP('Mérési adatok'!E8,AW$3:AW$7,$BE$2:$BI$2)&amp;LEFT($BD10,1)</f>
        <v>1E</v>
      </c>
      <c r="BI10" t="e">
        <f>LOOKUP('Mérési adatok'!F8,AX$3:AX$7,$BE$2:$BI$2)&amp;LEFT($BD10,1)</f>
        <v>#N/A</v>
      </c>
      <c r="BJ10" t="str">
        <f>LOOKUP('Mérési adatok'!G8,AY$3:AY$7,$BE$2:$BI$2)&amp;LEFT($BD10,1)</f>
        <v>4E</v>
      </c>
      <c r="BK10" t="str">
        <f>LOOKUP('Mérési adatok'!H8,AZ$3:AZ$7,$BE$2:$BI$2)&amp;LEFT($BD10,1)</f>
        <v>5E</v>
      </c>
      <c r="BN10" t="str">
        <f>'Mérési adatok'!A8</f>
        <v>E osztály</v>
      </c>
      <c r="BO10" t="str">
        <f>IF('Mérési adatok'!B8&gt;0,LEFT($BN10,1),"")</f>
        <v>E</v>
      </c>
      <c r="BP10" t="str">
        <f>IF('Mérési adatok'!C8&gt;0,LEFT($BN10,1),"")</f>
        <v>E</v>
      </c>
      <c r="BQ10" t="str">
        <f>IF('Mérési adatok'!D8&gt;0,LEFT($BN10,1),"")</f>
        <v>E</v>
      </c>
      <c r="BR10" t="str">
        <f>IF('Mérési adatok'!E8&gt;0,LEFT($BN10,1),"")</f>
        <v>E</v>
      </c>
      <c r="BS10">
        <f>IF('Mérési adatok'!F8&gt;0,LEFT($BN10,1),"")</f>
      </c>
      <c r="BT10" t="str">
        <f>IF('Mérési adatok'!G8&gt;0,LEFT($BN10,1),"")</f>
        <v>E</v>
      </c>
      <c r="BU10" t="str">
        <f>IF('Mérési adatok'!H8&gt;0,LEFT($BN10,1),"")</f>
        <v>E</v>
      </c>
      <c r="BX10" t="s">
        <v>14</v>
      </c>
    </row>
    <row r="11" spans="1:73" ht="13.5" thickBot="1">
      <c r="A11" s="11" t="s">
        <v>20</v>
      </c>
      <c r="B11" s="39">
        <f t="shared" si="0"/>
        <v>1</v>
      </c>
      <c r="C11" s="40"/>
      <c r="D11" s="40"/>
      <c r="E11" s="40"/>
      <c r="F11" s="41"/>
      <c r="G11" s="38">
        <f t="shared" si="1"/>
        <v>1</v>
      </c>
      <c r="H11" s="38"/>
      <c r="I11" s="38"/>
      <c r="J11" s="38"/>
      <c r="K11" s="38"/>
      <c r="L11" s="38">
        <f t="shared" si="2"/>
        <v>1</v>
      </c>
      <c r="M11" s="38"/>
      <c r="N11" s="38"/>
      <c r="O11" s="38"/>
      <c r="P11" s="38"/>
      <c r="Q11" s="38">
        <f t="shared" si="3"/>
        <v>1</v>
      </c>
      <c r="R11" s="38"/>
      <c r="S11" s="38"/>
      <c r="T11" s="38"/>
      <c r="U11" s="38"/>
      <c r="V11" s="38">
        <f t="shared" si="4"/>
        <v>1</v>
      </c>
      <c r="W11" s="38"/>
      <c r="X11" s="38"/>
      <c r="Y11" s="38"/>
      <c r="Z11" s="38"/>
      <c r="AA11" s="38">
        <f t="shared" si="5"/>
        <v>0</v>
      </c>
      <c r="AB11" s="38"/>
      <c r="AC11" s="38"/>
      <c r="AD11" s="38"/>
      <c r="AE11" s="38"/>
      <c r="AF11" s="38">
        <f t="shared" si="6"/>
        <v>1</v>
      </c>
      <c r="AG11" s="38"/>
      <c r="AH11" s="38"/>
      <c r="AI11" s="38"/>
      <c r="AJ11" s="38"/>
      <c r="AK11" s="39">
        <f t="shared" si="7"/>
        <v>1</v>
      </c>
      <c r="AL11" s="40"/>
      <c r="AM11" s="40"/>
      <c r="AN11" s="40"/>
      <c r="AO11" s="50"/>
      <c r="AP11" s="1"/>
      <c r="BD11" t="str">
        <f>'Mérési adatok'!A9</f>
        <v>C osztály</v>
      </c>
      <c r="BE11" t="str">
        <f>LOOKUP('Mérési adatok'!B9,AT$3:AT$7,$BE$2:$BI$2)&amp;LEFT($BD11,1)</f>
        <v>5C</v>
      </c>
      <c r="BF11" t="str">
        <f>LOOKUP('Mérési adatok'!C9,AU$3:AU$7,$BE$2:$BI$2)&amp;LEFT($BD11,1)</f>
        <v>5C</v>
      </c>
      <c r="BG11" t="str">
        <f>LOOKUP('Mérési adatok'!D9,AV$3:AV$7,$BE$2:$BI$2)&amp;LEFT($BD11,1)</f>
        <v>5C</v>
      </c>
      <c r="BH11" t="str">
        <f>LOOKUP('Mérési adatok'!E9,AW$3:AW$7,$BE$2:$BI$2)&amp;LEFT($BD11,1)</f>
        <v>5C</v>
      </c>
      <c r="BI11" t="str">
        <f>LOOKUP('Mérési adatok'!F9,AX$3:AX$7,$BE$2:$BI$2)&amp;LEFT($BD11,1)</f>
        <v>5C</v>
      </c>
      <c r="BJ11" t="e">
        <f>LOOKUP('Mérési adatok'!G9,AY$3:AY$7,$BE$2:$BI$2)&amp;LEFT($BD11,1)</f>
        <v>#N/A</v>
      </c>
      <c r="BK11" t="str">
        <f>LOOKUP('Mérési adatok'!H9,AZ$3:AZ$7,$BE$2:$BI$2)&amp;LEFT($BD11,1)</f>
        <v>5C</v>
      </c>
      <c r="BN11" t="str">
        <f>'Mérési adatok'!A9</f>
        <v>C osztály</v>
      </c>
      <c r="BO11" t="str">
        <f>IF('Mérési adatok'!B9&gt;0,LEFT($BN11,1),"")</f>
        <v>C</v>
      </c>
      <c r="BP11" t="str">
        <f>IF('Mérési adatok'!C9&gt;0,LEFT($BN11,1),"")</f>
        <v>C</v>
      </c>
      <c r="BQ11" t="str">
        <f>IF('Mérési adatok'!D9&gt;0,LEFT($BN11,1),"")</f>
        <v>C</v>
      </c>
      <c r="BR11" t="str">
        <f>IF('Mérési adatok'!E9&gt;0,LEFT($BN11,1),"")</f>
        <v>C</v>
      </c>
      <c r="BS11" t="str">
        <f>IF('Mérési adatok'!F9&gt;0,LEFT($BN11,1),"")</f>
        <v>C</v>
      </c>
      <c r="BT11">
        <f>IF('Mérési adatok'!G9&gt;0,LEFT($BN11,1),"")</f>
      </c>
      <c r="BU11" t="str">
        <f>IF('Mérési adatok'!H9&gt;0,LEFT($BN11,1),"")</f>
        <v>C</v>
      </c>
    </row>
    <row r="12" spans="1:115" ht="14.25" thickBot="1" thickTop="1">
      <c r="A12" s="7" t="s">
        <v>13</v>
      </c>
      <c r="B12" s="43">
        <f>SUM(B6:F11)</f>
        <v>10</v>
      </c>
      <c r="C12" s="43"/>
      <c r="D12" s="43"/>
      <c r="E12" s="43"/>
      <c r="F12" s="44"/>
      <c r="G12" s="45">
        <f>SUM(G6:K11)</f>
        <v>9</v>
      </c>
      <c r="H12" s="45"/>
      <c r="I12" s="45"/>
      <c r="J12" s="45"/>
      <c r="K12" s="45"/>
      <c r="L12" s="45">
        <f>SUM(L6:P11)</f>
        <v>10</v>
      </c>
      <c r="M12" s="45"/>
      <c r="N12" s="45"/>
      <c r="O12" s="45"/>
      <c r="P12" s="45"/>
      <c r="Q12" s="45">
        <f>SUM(Q6:U11)</f>
        <v>11</v>
      </c>
      <c r="R12" s="45"/>
      <c r="S12" s="45"/>
      <c r="T12" s="45"/>
      <c r="U12" s="45"/>
      <c r="V12" s="45">
        <f>SUM(V6:Z11)</f>
        <v>9</v>
      </c>
      <c r="W12" s="45"/>
      <c r="X12" s="45"/>
      <c r="Y12" s="45"/>
      <c r="Z12" s="45"/>
      <c r="AA12" s="45">
        <f>SUM(AA6:AE11)</f>
        <v>5</v>
      </c>
      <c r="AB12" s="45"/>
      <c r="AC12" s="45"/>
      <c r="AD12" s="45"/>
      <c r="AE12" s="45"/>
      <c r="AF12" s="45">
        <f>SUM(AF6:AJ11)</f>
        <v>11</v>
      </c>
      <c r="AG12" s="45"/>
      <c r="AH12" s="45"/>
      <c r="AI12" s="45"/>
      <c r="AJ12" s="45"/>
      <c r="AK12" s="51">
        <f>SUM(AK6:AO11)</f>
        <v>11</v>
      </c>
      <c r="AL12" s="43"/>
      <c r="AM12" s="43"/>
      <c r="AN12" s="43"/>
      <c r="AO12" s="52"/>
      <c r="AP12" s="1"/>
      <c r="BD12" t="str">
        <f>'Mérési adatok'!A10</f>
        <v>F osztály</v>
      </c>
      <c r="BE12" t="str">
        <f>LOOKUP('Mérési adatok'!B10,AT$3:AT$7,$BE$2:$BI$2)&amp;LEFT($BD12,1)</f>
        <v>5F</v>
      </c>
      <c r="BF12" t="str">
        <f>LOOKUP('Mérési adatok'!C10,AU$3:AU$7,$BE$2:$BI$2)&amp;LEFT($BD12,1)</f>
        <v>3F</v>
      </c>
      <c r="BG12" t="str">
        <f>LOOKUP('Mérési adatok'!D10,AV$3:AV$7,$BE$2:$BI$2)&amp;LEFT($BD12,1)</f>
        <v>1F</v>
      </c>
      <c r="BH12" t="str">
        <f>LOOKUP('Mérési adatok'!E10,AW$3:AW$7,$BE$2:$BI$2)&amp;LEFT($BD12,1)</f>
        <v>3F</v>
      </c>
      <c r="BI12" t="str">
        <f>LOOKUP('Mérési adatok'!F10,AX$3:AX$7,$BE$2:$BI$2)&amp;LEFT($BD12,1)</f>
        <v>2F</v>
      </c>
      <c r="BJ12" t="e">
        <f>LOOKUP('Mérési adatok'!G10,AY$3:AY$7,$BE$2:$BI$2)&amp;LEFT($BD12,1)</f>
        <v>#N/A</v>
      </c>
      <c r="BK12" t="str">
        <f>LOOKUP('Mérési adatok'!H10,AZ$3:AZ$7,$BE$2:$BI$2)&amp;LEFT($BD12,1)</f>
        <v>1F</v>
      </c>
      <c r="BN12" t="str">
        <f>'Mérési adatok'!A10</f>
        <v>F osztály</v>
      </c>
      <c r="BO12" t="str">
        <f>IF('Mérési adatok'!B10&gt;0,LEFT($BN12,1),"")</f>
        <v>F</v>
      </c>
      <c r="BP12" t="str">
        <f>IF('Mérési adatok'!C10&gt;0,LEFT($BN12,1),"")</f>
        <v>F</v>
      </c>
      <c r="BQ12" t="str">
        <f>IF('Mérési adatok'!D10&gt;0,LEFT($BN12,1),"")</f>
        <v>F</v>
      </c>
      <c r="BR12" t="str">
        <f>IF('Mérési adatok'!E10&gt;0,LEFT($BN12,1),"")</f>
        <v>F</v>
      </c>
      <c r="BS12" t="str">
        <f>IF('Mérési adatok'!F10&gt;0,LEFT($BN12,1),"")</f>
        <v>F</v>
      </c>
      <c r="BT12">
        <f>IF('Mérési adatok'!G10&gt;0,LEFT($BN12,1),"")</f>
      </c>
      <c r="BU12" t="str">
        <f>IF('Mérési adatok'!H10&gt;0,LEFT($BN12,1),"")</f>
        <v>F</v>
      </c>
      <c r="BX12">
        <f aca="true" t="shared" si="8" ref="BX12:BX17">RANK(B16,B$16:B$21)</f>
        <v>1</v>
      </c>
      <c r="BY12">
        <f aca="true" t="shared" si="9" ref="BY12:CB17">RANK(C16,C$16:C$21)</f>
        <v>1</v>
      </c>
      <c r="BZ12">
        <f t="shared" si="9"/>
        <v>2</v>
      </c>
      <c r="CA12">
        <f t="shared" si="9"/>
        <v>3</v>
      </c>
      <c r="CB12">
        <f t="shared" si="9"/>
        <v>3</v>
      </c>
      <c r="CC12">
        <f aca="true" t="shared" si="10" ref="CC12:CC17">RANK(G16,G$16:G$21)</f>
        <v>2</v>
      </c>
      <c r="CD12">
        <f aca="true" t="shared" si="11" ref="CD12:CD17">RANK(H16,H$16:H$21)</f>
        <v>1</v>
      </c>
      <c r="CE12">
        <f aca="true" t="shared" si="12" ref="CE12:CE17">RANK(I16,I$16:I$21)</f>
        <v>1</v>
      </c>
      <c r="CF12">
        <f aca="true" t="shared" si="13" ref="CF12:CF17">RANK(J16,J$16:J$21)</f>
        <v>1</v>
      </c>
      <c r="CG12">
        <f aca="true" t="shared" si="14" ref="CG12:CH17">RANK(K16,K$16:K$21)</f>
        <v>5</v>
      </c>
      <c r="CH12">
        <f t="shared" si="14"/>
        <v>1</v>
      </c>
      <c r="CI12">
        <f aca="true" t="shared" si="15" ref="CI12:CI17">RANK(M16,M$16:M$21)</f>
        <v>2</v>
      </c>
      <c r="CJ12">
        <f aca="true" t="shared" si="16" ref="CJ12:CJ17">RANK(N16,N$16:N$21)</f>
        <v>2</v>
      </c>
      <c r="CK12">
        <f aca="true" t="shared" si="17" ref="CK12:CK17">RANK(O16,O$16:O$21)</f>
        <v>1</v>
      </c>
      <c r="CL12">
        <f aca="true" t="shared" si="18" ref="CL12:CM17">RANK(P16,P$16:P$21)</f>
        <v>1</v>
      </c>
      <c r="CM12">
        <f t="shared" si="18"/>
        <v>2</v>
      </c>
      <c r="CN12">
        <f aca="true" t="shared" si="19" ref="CN12:CN17">RANK(R16,R$16:R$21)</f>
        <v>1</v>
      </c>
      <c r="CO12">
        <f aca="true" t="shared" si="20" ref="CO12:CO17">RANK(S16,S$16:S$21)</f>
        <v>2</v>
      </c>
      <c r="CP12">
        <f aca="true" t="shared" si="21" ref="CP12:CP17">RANK(T16,T$16:T$21)</f>
        <v>1</v>
      </c>
      <c r="CQ12">
        <f aca="true" t="shared" si="22" ref="CQ12:CR17">RANK(U16,U$16:U$21)</f>
        <v>1</v>
      </c>
      <c r="CR12">
        <f t="shared" si="22"/>
        <v>1</v>
      </c>
      <c r="CS12">
        <f aca="true" t="shared" si="23" ref="CS12:CS17">RANK(W16,W$16:W$21)</f>
        <v>4</v>
      </c>
      <c r="CT12">
        <f aca="true" t="shared" si="24" ref="CT12:CT17">RANK(X16,X$16:X$21)</f>
        <v>1</v>
      </c>
      <c r="CU12">
        <f aca="true" t="shared" si="25" ref="CU12:CU17">RANK(Y16,Y$16:Y$21)</f>
        <v>2</v>
      </c>
      <c r="CV12">
        <f aca="true" t="shared" si="26" ref="CV12:CW17">RANK(Z16,Z$16:Z$21)</f>
        <v>1</v>
      </c>
      <c r="CW12">
        <f t="shared" si="26"/>
        <v>1</v>
      </c>
      <c r="CX12">
        <f aca="true" t="shared" si="27" ref="CX12:CX17">RANK(AB16,AB$16:AB$21)</f>
        <v>1</v>
      </c>
      <c r="CY12">
        <f aca="true" t="shared" si="28" ref="CY12:CY17">RANK(AC16,AC$16:AC$21)</f>
        <v>2</v>
      </c>
      <c r="CZ12">
        <f aca="true" t="shared" si="29" ref="CZ12:CZ17">RANK(AD16,AD$16:AD$21)</f>
        <v>1</v>
      </c>
      <c r="DA12">
        <f aca="true" t="shared" si="30" ref="DA12:DB17">RANK(AE16,AE$16:AE$21)</f>
        <v>2</v>
      </c>
      <c r="DB12">
        <f t="shared" si="30"/>
        <v>2</v>
      </c>
      <c r="DC12">
        <f aca="true" t="shared" si="31" ref="DC12:DC17">RANK(AG16,AG$16:AG$21)</f>
        <v>1</v>
      </c>
      <c r="DD12">
        <f aca="true" t="shared" si="32" ref="DD12:DD17">RANK(AH16,AH$16:AH$21)</f>
        <v>1</v>
      </c>
      <c r="DE12">
        <f aca="true" t="shared" si="33" ref="DE12:DE17">RANK(AI16,AI$16:AI$21)</f>
        <v>2</v>
      </c>
      <c r="DF12">
        <f aca="true" t="shared" si="34" ref="DF12:DG17">RANK(AJ16,AJ$16:AJ$21)</f>
        <v>1</v>
      </c>
      <c r="DG12">
        <f t="shared" si="34"/>
        <v>1</v>
      </c>
      <c r="DH12">
        <f aca="true" t="shared" si="35" ref="DH12:DH17">RANK(AL16,AL$16:AL$21)</f>
        <v>1</v>
      </c>
      <c r="DI12">
        <f aca="true" t="shared" si="36" ref="DI12:DI17">RANK(AM16,AM$16:AM$21)</f>
        <v>1</v>
      </c>
      <c r="DJ12">
        <f aca="true" t="shared" si="37" ref="DJ12:DJ17">RANK(AN16,AN$16:AN$21)</f>
        <v>2</v>
      </c>
      <c r="DK12">
        <f aca="true" t="shared" si="38" ref="DK12:DK17">RANK(AO16,AO$16:AO$21)</f>
        <v>2</v>
      </c>
    </row>
    <row r="13" spans="1:115" ht="15.75" thickTop="1">
      <c r="A13" s="61" t="s">
        <v>22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3"/>
      <c r="BD13" t="str">
        <f>'Mérési adatok'!A11</f>
        <v>A osztály</v>
      </c>
      <c r="BE13" t="str">
        <f>LOOKUP('Mérési adatok'!B11,AT$3:AT$7,$BE$2:$BI$2)&amp;LEFT($BD13,1)</f>
        <v>2A</v>
      </c>
      <c r="BF13" t="str">
        <f>LOOKUP('Mérési adatok'!C11,AU$3:AU$7,$BE$2:$BI$2)&amp;LEFT($BD13,1)</f>
        <v>2A</v>
      </c>
      <c r="BG13" t="str">
        <f>LOOKUP('Mérési adatok'!D11,AV$3:AV$7,$BE$2:$BI$2)&amp;LEFT($BD13,1)</f>
        <v>5A</v>
      </c>
      <c r="BH13" t="str">
        <f>LOOKUP('Mérési adatok'!E11,AW$3:AW$7,$BE$2:$BI$2)&amp;LEFT($BD13,1)</f>
        <v>4A</v>
      </c>
      <c r="BI13" t="str">
        <f>LOOKUP('Mérési adatok'!F11,AX$3:AX$7,$BE$2:$BI$2)&amp;LEFT($BD13,1)</f>
        <v>1A</v>
      </c>
      <c r="BJ13" t="e">
        <f>LOOKUP('Mérési adatok'!G11,AY$3:AY$7,$BE$2:$BI$2)&amp;LEFT($BD13,1)</f>
        <v>#N/A</v>
      </c>
      <c r="BK13" t="str">
        <f>LOOKUP('Mérési adatok'!H11,AZ$3:AZ$7,$BE$2:$BI$2)&amp;LEFT($BD13,1)</f>
        <v>3A</v>
      </c>
      <c r="BN13" t="str">
        <f>'Mérési adatok'!A11</f>
        <v>A osztály</v>
      </c>
      <c r="BO13" t="str">
        <f>IF('Mérési adatok'!B11&gt;0,LEFT($BN13,1),"")</f>
        <v>A</v>
      </c>
      <c r="BP13" t="str">
        <f>IF('Mérési adatok'!C11&gt;0,LEFT($BN13,1),"")</f>
        <v>A</v>
      </c>
      <c r="BQ13" t="str">
        <f>IF('Mérési adatok'!D11&gt;0,LEFT($BN13,1),"")</f>
        <v>A</v>
      </c>
      <c r="BR13" t="str">
        <f>IF('Mérési adatok'!E11&gt;0,LEFT($BN13,1),"")</f>
        <v>A</v>
      </c>
      <c r="BS13" t="str">
        <f>IF('Mérési adatok'!F11&gt;0,LEFT($BN13,1),"")</f>
        <v>A</v>
      </c>
      <c r="BT13">
        <f>IF('Mérési adatok'!G11&gt;0,LEFT($BN13,1),"")</f>
      </c>
      <c r="BU13" t="str">
        <f>IF('Mérési adatok'!H11&gt;0,LEFT($BN13,1),"")</f>
        <v>A</v>
      </c>
      <c r="BX13">
        <f t="shared" si="8"/>
        <v>3</v>
      </c>
      <c r="BY13">
        <f t="shared" si="9"/>
        <v>1</v>
      </c>
      <c r="BZ13">
        <f t="shared" si="9"/>
        <v>2</v>
      </c>
      <c r="CA13">
        <f t="shared" si="9"/>
        <v>1</v>
      </c>
      <c r="CB13">
        <f t="shared" si="9"/>
        <v>3</v>
      </c>
      <c r="CC13">
        <f t="shared" si="10"/>
        <v>1</v>
      </c>
      <c r="CD13">
        <f t="shared" si="11"/>
        <v>2</v>
      </c>
      <c r="CE13">
        <f t="shared" si="12"/>
        <v>3</v>
      </c>
      <c r="CF13">
        <f t="shared" si="13"/>
        <v>1</v>
      </c>
      <c r="CG13">
        <f t="shared" si="14"/>
        <v>2</v>
      </c>
      <c r="CH13">
        <f t="shared" si="14"/>
        <v>1</v>
      </c>
      <c r="CI13">
        <f t="shared" si="15"/>
        <v>2</v>
      </c>
      <c r="CJ13">
        <f t="shared" si="16"/>
        <v>1</v>
      </c>
      <c r="CK13">
        <f t="shared" si="17"/>
        <v>1</v>
      </c>
      <c r="CL13">
        <f t="shared" si="18"/>
        <v>4</v>
      </c>
      <c r="CM13">
        <f t="shared" si="18"/>
        <v>2</v>
      </c>
      <c r="CN13">
        <f t="shared" si="19"/>
        <v>1</v>
      </c>
      <c r="CO13">
        <f t="shared" si="20"/>
        <v>2</v>
      </c>
      <c r="CP13">
        <f t="shared" si="21"/>
        <v>2</v>
      </c>
      <c r="CQ13">
        <f t="shared" si="22"/>
        <v>2</v>
      </c>
      <c r="CR13">
        <f t="shared" si="22"/>
        <v>2</v>
      </c>
      <c r="CS13">
        <f t="shared" si="23"/>
        <v>1</v>
      </c>
      <c r="CT13">
        <f t="shared" si="24"/>
        <v>3</v>
      </c>
      <c r="CU13">
        <f t="shared" si="25"/>
        <v>1</v>
      </c>
      <c r="CV13">
        <f t="shared" si="26"/>
        <v>3</v>
      </c>
      <c r="CW13">
        <f t="shared" si="26"/>
        <v>1</v>
      </c>
      <c r="CX13">
        <f t="shared" si="27"/>
        <v>1</v>
      </c>
      <c r="CY13">
        <f t="shared" si="28"/>
        <v>1</v>
      </c>
      <c r="CZ13">
        <f t="shared" si="29"/>
        <v>3</v>
      </c>
      <c r="DA13">
        <f t="shared" si="30"/>
        <v>2</v>
      </c>
      <c r="DB13">
        <f t="shared" si="30"/>
        <v>2</v>
      </c>
      <c r="DC13">
        <f t="shared" si="31"/>
        <v>1</v>
      </c>
      <c r="DD13">
        <f t="shared" si="32"/>
        <v>2</v>
      </c>
      <c r="DE13">
        <f t="shared" si="33"/>
        <v>1</v>
      </c>
      <c r="DF13">
        <f t="shared" si="34"/>
        <v>3</v>
      </c>
      <c r="DG13">
        <f t="shared" si="34"/>
        <v>2</v>
      </c>
      <c r="DH13">
        <f t="shared" si="35"/>
        <v>1</v>
      </c>
      <c r="DI13">
        <f t="shared" si="36"/>
        <v>1</v>
      </c>
      <c r="DJ13">
        <f t="shared" si="37"/>
        <v>1</v>
      </c>
      <c r="DK13">
        <f t="shared" si="38"/>
        <v>4</v>
      </c>
    </row>
    <row r="14" spans="1:115" ht="13.5" thickBot="1">
      <c r="A14" s="5"/>
      <c r="B14" s="37" t="str">
        <f>'Mérési adatok'!B1</f>
        <v>számolás</v>
      </c>
      <c r="C14" s="36"/>
      <c r="D14" s="36"/>
      <c r="E14" s="36"/>
      <c r="F14" s="36"/>
      <c r="G14" s="36" t="str">
        <f>'Mérési adatok'!C1</f>
        <v>helyesírás</v>
      </c>
      <c r="H14" s="36"/>
      <c r="I14" s="36"/>
      <c r="J14" s="36"/>
      <c r="K14" s="36"/>
      <c r="L14" s="36" t="str">
        <f>'Mérési adatok'!D1</f>
        <v>matek</v>
      </c>
      <c r="M14" s="36"/>
      <c r="N14" s="36"/>
      <c r="O14" s="36"/>
      <c r="P14" s="36"/>
      <c r="Q14" s="36" t="str">
        <f>'Mérési adatok'!E1</f>
        <v>valami</v>
      </c>
      <c r="R14" s="36"/>
      <c r="S14" s="36"/>
      <c r="T14" s="36"/>
      <c r="U14" s="36"/>
      <c r="V14" s="36" t="str">
        <f>'Mérési adatok'!F1</f>
        <v>földrajz</v>
      </c>
      <c r="W14" s="36"/>
      <c r="X14" s="36"/>
      <c r="Y14" s="36"/>
      <c r="Z14" s="36"/>
      <c r="AA14" s="36" t="str">
        <f>'Mérési adatok'!G1</f>
        <v>irodalom</v>
      </c>
      <c r="AB14" s="36"/>
      <c r="AC14" s="36"/>
      <c r="AD14" s="36"/>
      <c r="AE14" s="36"/>
      <c r="AF14" s="36" t="str">
        <f>'Mérési adatok'!H1</f>
        <v>beszéd</v>
      </c>
      <c r="AG14" s="36"/>
      <c r="AH14" s="36"/>
      <c r="AI14" s="36"/>
      <c r="AJ14" s="36"/>
      <c r="AK14" s="36" t="s">
        <v>12</v>
      </c>
      <c r="AL14" s="46"/>
      <c r="AM14" s="46"/>
      <c r="AN14" s="46"/>
      <c r="AO14" s="47"/>
      <c r="AP14" s="2"/>
      <c r="BD14" t="str">
        <f>'Mérési adatok'!A12</f>
        <v>D osztály</v>
      </c>
      <c r="BE14" t="str">
        <f>LOOKUP('Mérési adatok'!B12,AT$3:AT$7,$BE$2:$BI$2)&amp;LEFT($BD14,1)</f>
        <v>1D</v>
      </c>
      <c r="BF14" t="str">
        <f>LOOKUP('Mérési adatok'!C12,AU$3:AU$7,$BE$2:$BI$2)&amp;LEFT($BD14,1)</f>
        <v>5D</v>
      </c>
      <c r="BG14" t="str">
        <f>LOOKUP('Mérési adatok'!D12,AV$3:AV$7,$BE$2:$BI$2)&amp;LEFT($BD14,1)</f>
        <v>5D</v>
      </c>
      <c r="BH14" t="str">
        <f>LOOKUP('Mérési adatok'!E12,AW$3:AW$7,$BE$2:$BI$2)&amp;LEFT($BD14,1)</f>
        <v>5D</v>
      </c>
      <c r="BI14" t="str">
        <f>LOOKUP('Mérési adatok'!F12,AX$3:AX$7,$BE$2:$BI$2)&amp;LEFT($BD14,1)</f>
        <v>3D</v>
      </c>
      <c r="BJ14" t="str">
        <f>LOOKUP('Mérési adatok'!G12,AY$3:AY$7,$BE$2:$BI$2)&amp;LEFT($BD14,1)</f>
        <v>5D</v>
      </c>
      <c r="BK14" t="str">
        <f>LOOKUP('Mérési adatok'!H12,AZ$3:AZ$7,$BE$2:$BI$2)&amp;LEFT($BD14,1)</f>
        <v>5D</v>
      </c>
      <c r="BN14" t="str">
        <f>'Mérési adatok'!A12</f>
        <v>D osztály</v>
      </c>
      <c r="BO14" t="str">
        <f>IF('Mérési adatok'!B12&gt;0,LEFT($BN14,1),"")</f>
        <v>D</v>
      </c>
      <c r="BP14" t="str">
        <f>IF('Mérési adatok'!C12&gt;0,LEFT($BN14,1),"")</f>
        <v>D</v>
      </c>
      <c r="BQ14" t="str">
        <f>IF('Mérési adatok'!D12&gt;0,LEFT($BN14,1),"")</f>
        <v>D</v>
      </c>
      <c r="BR14" t="str">
        <f>IF('Mérési adatok'!E12&gt;0,LEFT($BN14,1),"")</f>
        <v>D</v>
      </c>
      <c r="BS14" t="str">
        <f>IF('Mérési adatok'!F12&gt;0,LEFT($BN14,1),"")</f>
        <v>D</v>
      </c>
      <c r="BT14" t="str">
        <f>IF('Mérési adatok'!G12&gt;0,LEFT($BN14,1),"")</f>
        <v>D</v>
      </c>
      <c r="BU14" t="str">
        <f>IF('Mérési adatok'!H12&gt;0,LEFT($BN14,1),"")</f>
        <v>D</v>
      </c>
      <c r="BX14">
        <f t="shared" si="8"/>
        <v>3</v>
      </c>
      <c r="BY14">
        <f t="shared" si="9"/>
        <v>3</v>
      </c>
      <c r="BZ14">
        <f t="shared" si="9"/>
        <v>1</v>
      </c>
      <c r="CA14">
        <f t="shared" si="9"/>
        <v>3</v>
      </c>
      <c r="CB14">
        <f t="shared" si="9"/>
        <v>1</v>
      </c>
      <c r="CC14">
        <f t="shared" si="10"/>
        <v>2</v>
      </c>
      <c r="CD14">
        <f t="shared" si="11"/>
        <v>2</v>
      </c>
      <c r="CE14">
        <f t="shared" si="12"/>
        <v>3</v>
      </c>
      <c r="CF14">
        <f t="shared" si="13"/>
        <v>1</v>
      </c>
      <c r="CG14">
        <f t="shared" si="14"/>
        <v>1</v>
      </c>
      <c r="CH14">
        <f t="shared" si="14"/>
        <v>4</v>
      </c>
      <c r="CI14">
        <f t="shared" si="15"/>
        <v>2</v>
      </c>
      <c r="CJ14">
        <f t="shared" si="16"/>
        <v>2</v>
      </c>
      <c r="CK14">
        <f t="shared" si="17"/>
        <v>1</v>
      </c>
      <c r="CL14">
        <f t="shared" si="18"/>
        <v>1</v>
      </c>
      <c r="CM14">
        <f t="shared" si="18"/>
        <v>2</v>
      </c>
      <c r="CN14">
        <f t="shared" si="19"/>
        <v>1</v>
      </c>
      <c r="CO14">
        <f t="shared" si="20"/>
        <v>2</v>
      </c>
      <c r="CP14">
        <f t="shared" si="21"/>
        <v>2</v>
      </c>
      <c r="CQ14">
        <f t="shared" si="22"/>
        <v>2</v>
      </c>
      <c r="CR14">
        <f t="shared" si="22"/>
        <v>2</v>
      </c>
      <c r="CS14">
        <f t="shared" si="23"/>
        <v>1</v>
      </c>
      <c r="CT14">
        <f t="shared" si="24"/>
        <v>3</v>
      </c>
      <c r="CU14">
        <f t="shared" si="25"/>
        <v>2</v>
      </c>
      <c r="CV14">
        <f t="shared" si="26"/>
        <v>1</v>
      </c>
      <c r="CW14">
        <f t="shared" si="26"/>
        <v>1</v>
      </c>
      <c r="CX14">
        <f t="shared" si="27"/>
        <v>1</v>
      </c>
      <c r="CY14">
        <f t="shared" si="28"/>
        <v>2</v>
      </c>
      <c r="CZ14">
        <f t="shared" si="29"/>
        <v>3</v>
      </c>
      <c r="DA14">
        <f t="shared" si="30"/>
        <v>2</v>
      </c>
      <c r="DB14">
        <f t="shared" si="30"/>
        <v>2</v>
      </c>
      <c r="DC14">
        <f t="shared" si="31"/>
        <v>1</v>
      </c>
      <c r="DD14">
        <f t="shared" si="32"/>
        <v>2</v>
      </c>
      <c r="DE14">
        <f t="shared" si="33"/>
        <v>2</v>
      </c>
      <c r="DF14">
        <f t="shared" si="34"/>
        <v>2</v>
      </c>
      <c r="DG14">
        <f t="shared" si="34"/>
        <v>6</v>
      </c>
      <c r="DH14">
        <f t="shared" si="35"/>
        <v>3</v>
      </c>
      <c r="DI14">
        <f t="shared" si="36"/>
        <v>4</v>
      </c>
      <c r="DJ14">
        <f t="shared" si="37"/>
        <v>4</v>
      </c>
      <c r="DK14">
        <f t="shared" si="38"/>
        <v>1</v>
      </c>
    </row>
    <row r="15" spans="1:115" ht="14.25" thickBot="1" thickTop="1">
      <c r="A15" s="11"/>
      <c r="B15" s="25">
        <v>1</v>
      </c>
      <c r="C15" s="26">
        <v>2</v>
      </c>
      <c r="D15" s="26">
        <v>3</v>
      </c>
      <c r="E15" s="26">
        <v>4</v>
      </c>
      <c r="F15" s="27">
        <v>5</v>
      </c>
      <c r="G15" s="28">
        <v>1</v>
      </c>
      <c r="H15" s="26">
        <v>2</v>
      </c>
      <c r="I15" s="26">
        <v>3</v>
      </c>
      <c r="J15" s="26">
        <v>4</v>
      </c>
      <c r="K15" s="27">
        <v>5</v>
      </c>
      <c r="L15" s="28">
        <v>1</v>
      </c>
      <c r="M15" s="26">
        <v>2</v>
      </c>
      <c r="N15" s="26">
        <v>3</v>
      </c>
      <c r="O15" s="26">
        <v>4</v>
      </c>
      <c r="P15" s="27">
        <v>5</v>
      </c>
      <c r="Q15" s="28">
        <v>1</v>
      </c>
      <c r="R15" s="26">
        <v>2</v>
      </c>
      <c r="S15" s="26">
        <v>3</v>
      </c>
      <c r="T15" s="26">
        <v>4</v>
      </c>
      <c r="U15" s="27">
        <v>5</v>
      </c>
      <c r="V15" s="28">
        <v>1</v>
      </c>
      <c r="W15" s="26">
        <v>2</v>
      </c>
      <c r="X15" s="26">
        <v>3</v>
      </c>
      <c r="Y15" s="26">
        <v>4</v>
      </c>
      <c r="Z15" s="27">
        <v>5</v>
      </c>
      <c r="AA15" s="28">
        <v>1</v>
      </c>
      <c r="AB15" s="26">
        <v>2</v>
      </c>
      <c r="AC15" s="26">
        <v>3</v>
      </c>
      <c r="AD15" s="26">
        <v>4</v>
      </c>
      <c r="AE15" s="27">
        <v>5</v>
      </c>
      <c r="AF15" s="28">
        <v>1</v>
      </c>
      <c r="AG15" s="26">
        <v>2</v>
      </c>
      <c r="AH15" s="26">
        <v>3</v>
      </c>
      <c r="AI15" s="26">
        <v>4</v>
      </c>
      <c r="AJ15" s="27">
        <v>5</v>
      </c>
      <c r="AK15" s="28">
        <v>1</v>
      </c>
      <c r="AL15" s="26">
        <v>2</v>
      </c>
      <c r="AM15" s="26">
        <v>3</v>
      </c>
      <c r="AN15" s="26">
        <v>4</v>
      </c>
      <c r="AO15" s="29">
        <v>5</v>
      </c>
      <c r="BD15">
        <f>'Mérési adatok'!A13</f>
        <v>0</v>
      </c>
      <c r="BE15" t="e">
        <f>LOOKUP('Mérési adatok'!B13,AT$3:AT$7,$BE$2:$BI$2)&amp;LEFT($BD15,1)</f>
        <v>#N/A</v>
      </c>
      <c r="BF15" t="e">
        <f>LOOKUP('Mérési adatok'!C13,AU$3:AU$7,$BE$2:$BI$2)&amp;LEFT($BD15,1)</f>
        <v>#N/A</v>
      </c>
      <c r="BG15" t="e">
        <f>LOOKUP('Mérési adatok'!D13,AV$3:AV$7,$BE$2:$BI$2)&amp;LEFT($BD15,1)</f>
        <v>#N/A</v>
      </c>
      <c r="BH15" t="e">
        <f>LOOKUP('Mérési adatok'!E13,AW$3:AW$7,$BE$2:$BI$2)&amp;LEFT($BD15,1)</f>
        <v>#N/A</v>
      </c>
      <c r="BI15" t="e">
        <f>LOOKUP('Mérési adatok'!F13,AX$3:AX$7,$BE$2:$BI$2)&amp;LEFT($BD15,1)</f>
        <v>#N/A</v>
      </c>
      <c r="BJ15" t="e">
        <f>LOOKUP('Mérési adatok'!G13,AY$3:AY$7,$BE$2:$BI$2)&amp;LEFT($BD15,1)</f>
        <v>#N/A</v>
      </c>
      <c r="BK15" t="e">
        <f>LOOKUP('Mérési adatok'!H13,AZ$3:AZ$7,$BE$2:$BI$2)&amp;LEFT($BD15,1)</f>
        <v>#N/A</v>
      </c>
      <c r="BN15">
        <f>'Mérési adatok'!A13</f>
        <v>0</v>
      </c>
      <c r="BO15">
        <f>IF('Mérési adatok'!B13&gt;0,LEFT($BN15,1),"")</f>
      </c>
      <c r="BP15">
        <f>IF('Mérési adatok'!C13&gt;0,LEFT($BN15,1),"")</f>
      </c>
      <c r="BQ15">
        <f>IF('Mérési adatok'!D13&gt;0,LEFT($BN15,1),"")</f>
      </c>
      <c r="BR15">
        <f>IF('Mérési adatok'!E13&gt;0,LEFT($BN15,1),"")</f>
      </c>
      <c r="BS15">
        <f>IF('Mérési adatok'!F13&gt;0,LEFT($BN15,1),"")</f>
      </c>
      <c r="BT15">
        <f>IF('Mérési adatok'!G13&gt;0,LEFT($BN15,1),"")</f>
      </c>
      <c r="BU15">
        <f>IF('Mérési adatok'!H13&gt;0,LEFT($BN15,1),"")</f>
      </c>
      <c r="BX15">
        <f t="shared" si="8"/>
        <v>2</v>
      </c>
      <c r="BY15">
        <f t="shared" si="9"/>
        <v>3</v>
      </c>
      <c r="BZ15">
        <f t="shared" si="9"/>
        <v>2</v>
      </c>
      <c r="CA15">
        <f t="shared" si="9"/>
        <v>3</v>
      </c>
      <c r="CB15">
        <f t="shared" si="9"/>
        <v>3</v>
      </c>
      <c r="CC15">
        <f t="shared" si="10"/>
        <v>2</v>
      </c>
      <c r="CD15">
        <f t="shared" si="11"/>
        <v>2</v>
      </c>
      <c r="CE15">
        <f t="shared" si="12"/>
        <v>3</v>
      </c>
      <c r="CF15">
        <f t="shared" si="13"/>
        <v>1</v>
      </c>
      <c r="CG15">
        <f t="shared" si="14"/>
        <v>2</v>
      </c>
      <c r="CH15">
        <f t="shared" si="14"/>
        <v>4</v>
      </c>
      <c r="CI15">
        <f t="shared" si="15"/>
        <v>2</v>
      </c>
      <c r="CJ15">
        <f t="shared" si="16"/>
        <v>2</v>
      </c>
      <c r="CK15">
        <f t="shared" si="17"/>
        <v>1</v>
      </c>
      <c r="CL15">
        <f t="shared" si="18"/>
        <v>3</v>
      </c>
      <c r="CM15">
        <f t="shared" si="18"/>
        <v>2</v>
      </c>
      <c r="CN15">
        <f t="shared" si="19"/>
        <v>1</v>
      </c>
      <c r="CO15">
        <f t="shared" si="20"/>
        <v>2</v>
      </c>
      <c r="CP15">
        <f t="shared" si="21"/>
        <v>2</v>
      </c>
      <c r="CQ15">
        <f t="shared" si="22"/>
        <v>4</v>
      </c>
      <c r="CR15">
        <f t="shared" si="22"/>
        <v>2</v>
      </c>
      <c r="CS15">
        <f t="shared" si="23"/>
        <v>4</v>
      </c>
      <c r="CT15">
        <f t="shared" si="24"/>
        <v>1</v>
      </c>
      <c r="CU15">
        <f t="shared" si="25"/>
        <v>2</v>
      </c>
      <c r="CV15">
        <f t="shared" si="26"/>
        <v>3</v>
      </c>
      <c r="CW15">
        <f t="shared" si="26"/>
        <v>1</v>
      </c>
      <c r="CX15">
        <f t="shared" si="27"/>
        <v>1</v>
      </c>
      <c r="CY15">
        <f t="shared" si="28"/>
        <v>2</v>
      </c>
      <c r="CZ15">
        <f t="shared" si="29"/>
        <v>3</v>
      </c>
      <c r="DA15">
        <f t="shared" si="30"/>
        <v>1</v>
      </c>
      <c r="DB15">
        <f t="shared" si="30"/>
        <v>2</v>
      </c>
      <c r="DC15">
        <f t="shared" si="31"/>
        <v>1</v>
      </c>
      <c r="DD15">
        <f t="shared" si="32"/>
        <v>2</v>
      </c>
      <c r="DE15">
        <f t="shared" si="33"/>
        <v>2</v>
      </c>
      <c r="DF15">
        <f t="shared" si="34"/>
        <v>3</v>
      </c>
      <c r="DG15">
        <f t="shared" si="34"/>
        <v>4</v>
      </c>
      <c r="DH15">
        <f t="shared" si="35"/>
        <v>6</v>
      </c>
      <c r="DI15">
        <f t="shared" si="36"/>
        <v>4</v>
      </c>
      <c r="DJ15">
        <f t="shared" si="37"/>
        <v>4</v>
      </c>
      <c r="DK15">
        <f t="shared" si="38"/>
        <v>3</v>
      </c>
    </row>
    <row r="16" spans="1:115" ht="12.75">
      <c r="A16" s="11" t="s">
        <v>15</v>
      </c>
      <c r="B16" s="22">
        <f>COUNTIF($BE$4:$BE$305,B$15&amp;$A16)</f>
        <v>2</v>
      </c>
      <c r="C16" s="9">
        <f>COUNTIF($BE$4:$BE$305,C$15&amp;$A16)</f>
        <v>1</v>
      </c>
      <c r="D16" s="9">
        <f>COUNTIF($BE$4:$BE$305,D$15&amp;$A16)</f>
        <v>0</v>
      </c>
      <c r="E16" s="9">
        <f>COUNTIF($BE$4:$BE$305,E$15&amp;$A16)</f>
        <v>0</v>
      </c>
      <c r="F16" s="23">
        <f>COUNTIF($BE$4:$BE$305,F$15&amp;$A16)</f>
        <v>0</v>
      </c>
      <c r="G16" s="24">
        <f>COUNTIF($BF$4:$BF$305,G$15&amp;$A16)</f>
        <v>0</v>
      </c>
      <c r="H16" s="9">
        <f>COUNTIF($BF$4:$BF$305,H$15&amp;$A16)</f>
        <v>1</v>
      </c>
      <c r="I16" s="9">
        <f>COUNTIF($BF$4:$BF$305,I$15&amp;$A16)</f>
        <v>1</v>
      </c>
      <c r="J16" s="9">
        <f>COUNTIF($BF$4:$BF$305,J$15&amp;$A16)</f>
        <v>0</v>
      </c>
      <c r="K16" s="23">
        <f>COUNTIF($BF$4:$BF$305,K$15&amp;$A16)</f>
        <v>0</v>
      </c>
      <c r="L16" s="24">
        <f>COUNTIF($BG$4:$BG$305,L$15&amp;$A16)</f>
        <v>1</v>
      </c>
      <c r="M16" s="9">
        <f>COUNTIF($BG$4:$BG$305,M$15&amp;$A16)</f>
        <v>0</v>
      </c>
      <c r="N16" s="9">
        <f>COUNTIF($BG$4:$BG$305,N$15&amp;$A16)</f>
        <v>0</v>
      </c>
      <c r="O16" s="9">
        <f>COUNTIF($BG$4:$BG$305,O$15&amp;$A16)</f>
        <v>0</v>
      </c>
      <c r="P16" s="23">
        <f>COUNTIF($BG$4:$BG$305,P$15&amp;$A16)</f>
        <v>2</v>
      </c>
      <c r="Q16" s="24">
        <f>COUNTIF($BH$4:$BH$305,Q$15&amp;$A16)</f>
        <v>0</v>
      </c>
      <c r="R16" s="9">
        <f>COUNTIF($BH$4:$BH$305,R$15&amp;$A16)</f>
        <v>0</v>
      </c>
      <c r="S16" s="9">
        <f>COUNTIF($BH$4:$BH$305,S$15&amp;$A16)</f>
        <v>0</v>
      </c>
      <c r="T16" s="9">
        <f>COUNTIF($BH$4:$BH$305,T$15&amp;$A16)</f>
        <v>1</v>
      </c>
      <c r="U16" s="23">
        <f>COUNTIF($BH$4:$BH$305,U$15&amp;$A16)</f>
        <v>3</v>
      </c>
      <c r="V16" s="24">
        <f>COUNTIF($BI$4:$BI$305,V$15&amp;$A16)</f>
        <v>1</v>
      </c>
      <c r="W16" s="9">
        <f>COUNTIF($BI$4:$BI$305,W$15&amp;$A16)</f>
        <v>0</v>
      </c>
      <c r="X16" s="9">
        <f>COUNTIF($BI$4:$BI$305,X$15&amp;$A16)</f>
        <v>1</v>
      </c>
      <c r="Y16" s="9">
        <f>COUNTIF($BI$4:$BI$305,Y$15&amp;$A16)</f>
        <v>0</v>
      </c>
      <c r="Z16" s="23">
        <f>COUNTIF($BI$4:$BI$305,Z$15&amp;$A16)</f>
        <v>1</v>
      </c>
      <c r="AA16" s="24">
        <f>COUNTIF($BJ$4:$BJ$305,AA$15&amp;$A16)</f>
        <v>0</v>
      </c>
      <c r="AB16" s="9">
        <f>COUNTIF($BJ$4:$BJ$305,AB$15&amp;$A16)</f>
        <v>0</v>
      </c>
      <c r="AC16" s="9">
        <f>COUNTIF($BJ$4:$BJ$305,AC$15&amp;$A16)</f>
        <v>0</v>
      </c>
      <c r="AD16" s="9">
        <f>COUNTIF($BJ$4:$BJ$305,AD$15&amp;$A16)</f>
        <v>1</v>
      </c>
      <c r="AE16" s="23">
        <f>COUNTIF($BJ$4:$BJ$305,AE$15&amp;$A16)</f>
        <v>0</v>
      </c>
      <c r="AF16" s="24">
        <f>COUNTIF($BK$4:$BK$305,AF$15&amp;$A16)</f>
        <v>0</v>
      </c>
      <c r="AG16" s="9">
        <f>COUNTIF($BK$4:$BK$305,AG$15&amp;$A16)</f>
        <v>0</v>
      </c>
      <c r="AH16" s="9">
        <f>COUNTIF($BK$4:$BK$305,AH$15&amp;$A16)</f>
        <v>1</v>
      </c>
      <c r="AI16" s="9">
        <f>COUNTIF($BK$4:$BK$305,AI$15&amp;$A16)</f>
        <v>0</v>
      </c>
      <c r="AJ16" s="23">
        <f>COUNTIF($BK$4:$BK$305,AJ$15&amp;$A16)</f>
        <v>3</v>
      </c>
      <c r="AK16" s="30">
        <f>COUNTIF($BE$4:$BK$305,AK$15&amp;$A16)</f>
        <v>4</v>
      </c>
      <c r="AL16" s="31">
        <f>COUNTIF($BE$4:$BK$305,AL$15&amp;$A16)</f>
        <v>2</v>
      </c>
      <c r="AM16" s="31">
        <f>COUNTIF($BE$4:$BK$305,AM$15&amp;$A16)</f>
        <v>3</v>
      </c>
      <c r="AN16" s="31">
        <f>COUNTIF($BE$4:$BK$305,AN$15&amp;$A16)</f>
        <v>2</v>
      </c>
      <c r="AO16" s="32">
        <f>COUNTIF($BE$4:$BK$305,AO$15&amp;$A16)</f>
        <v>9</v>
      </c>
      <c r="BD16">
        <f>'Mérési adatok'!A14</f>
        <v>0</v>
      </c>
      <c r="BE16" t="e">
        <f>LOOKUP('Mérési adatok'!B14,AT$3:AT$7,$BE$2:$BI$2)&amp;LEFT($BD16,1)</f>
        <v>#N/A</v>
      </c>
      <c r="BF16" t="e">
        <f>LOOKUP('Mérési adatok'!C14,AU$3:AU$7,$BE$2:$BI$2)&amp;LEFT($BD16,1)</f>
        <v>#N/A</v>
      </c>
      <c r="BG16" t="e">
        <f>LOOKUP('Mérési adatok'!D14,AV$3:AV$7,$BE$2:$BI$2)&amp;LEFT($BD16,1)</f>
        <v>#N/A</v>
      </c>
      <c r="BH16" t="e">
        <f>LOOKUP('Mérési adatok'!E14,AW$3:AW$7,$BE$2:$BI$2)&amp;LEFT($BD16,1)</f>
        <v>#N/A</v>
      </c>
      <c r="BI16" t="e">
        <f>LOOKUP('Mérési adatok'!F14,AX$3:AX$7,$BE$2:$BI$2)&amp;LEFT($BD16,1)</f>
        <v>#N/A</v>
      </c>
      <c r="BJ16" t="e">
        <f>LOOKUP('Mérési adatok'!G14,AY$3:AY$7,$BE$2:$BI$2)&amp;LEFT($BD16,1)</f>
        <v>#N/A</v>
      </c>
      <c r="BK16" t="e">
        <f>LOOKUP('Mérési adatok'!H14,AZ$3:AZ$7,$BE$2:$BI$2)&amp;LEFT($BD16,1)</f>
        <v>#N/A</v>
      </c>
      <c r="BN16">
        <f>'Mérési adatok'!A14</f>
        <v>0</v>
      </c>
      <c r="BO16">
        <f>IF('Mérési adatok'!B14&gt;0,LEFT($BN16,1),"")</f>
      </c>
      <c r="BP16">
        <f>IF('Mérési adatok'!C14&gt;0,LEFT($BN16,1),"")</f>
      </c>
      <c r="BQ16">
        <f>IF('Mérési adatok'!D14&gt;0,LEFT($BN16,1),"")</f>
      </c>
      <c r="BR16">
        <f>IF('Mérési adatok'!E14&gt;0,LEFT($BN16,1),"")</f>
      </c>
      <c r="BS16">
        <f>IF('Mérési adatok'!F14&gt;0,LEFT($BN16,1),"")</f>
      </c>
      <c r="BT16">
        <f>IF('Mérési adatok'!G14&gt;0,LEFT($BN16,1),"")</f>
      </c>
      <c r="BU16">
        <f>IF('Mérési adatok'!H14&gt;0,LEFT($BN16,1),"")</f>
      </c>
      <c r="BX16">
        <f t="shared" si="8"/>
        <v>3</v>
      </c>
      <c r="BY16">
        <f t="shared" si="9"/>
        <v>3</v>
      </c>
      <c r="BZ16">
        <f t="shared" si="9"/>
        <v>2</v>
      </c>
      <c r="CA16">
        <f t="shared" si="9"/>
        <v>1</v>
      </c>
      <c r="CB16">
        <f t="shared" si="9"/>
        <v>3</v>
      </c>
      <c r="CC16">
        <f t="shared" si="10"/>
        <v>2</v>
      </c>
      <c r="CD16">
        <f t="shared" si="11"/>
        <v>2</v>
      </c>
      <c r="CE16">
        <f t="shared" si="12"/>
        <v>3</v>
      </c>
      <c r="CF16">
        <f t="shared" si="13"/>
        <v>1</v>
      </c>
      <c r="CG16">
        <f t="shared" si="14"/>
        <v>2</v>
      </c>
      <c r="CH16">
        <f t="shared" si="14"/>
        <v>4</v>
      </c>
      <c r="CI16">
        <f t="shared" si="15"/>
        <v>1</v>
      </c>
      <c r="CJ16">
        <f t="shared" si="16"/>
        <v>2</v>
      </c>
      <c r="CK16">
        <f t="shared" si="17"/>
        <v>1</v>
      </c>
      <c r="CL16">
        <f t="shared" si="18"/>
        <v>4</v>
      </c>
      <c r="CM16">
        <f t="shared" si="18"/>
        <v>1</v>
      </c>
      <c r="CN16">
        <f t="shared" si="19"/>
        <v>1</v>
      </c>
      <c r="CO16">
        <f t="shared" si="20"/>
        <v>2</v>
      </c>
      <c r="CP16">
        <f t="shared" si="21"/>
        <v>2</v>
      </c>
      <c r="CQ16">
        <f t="shared" si="22"/>
        <v>5</v>
      </c>
      <c r="CR16">
        <f t="shared" si="22"/>
        <v>2</v>
      </c>
      <c r="CS16">
        <f t="shared" si="23"/>
        <v>4</v>
      </c>
      <c r="CT16">
        <f t="shared" si="24"/>
        <v>3</v>
      </c>
      <c r="CU16">
        <f t="shared" si="25"/>
        <v>2</v>
      </c>
      <c r="CV16">
        <f t="shared" si="26"/>
        <v>3</v>
      </c>
      <c r="CW16">
        <f t="shared" si="26"/>
        <v>1</v>
      </c>
      <c r="CX16">
        <f t="shared" si="27"/>
        <v>1</v>
      </c>
      <c r="CY16">
        <f t="shared" si="28"/>
        <v>2</v>
      </c>
      <c r="CZ16">
        <f t="shared" si="29"/>
        <v>1</v>
      </c>
      <c r="DA16">
        <f t="shared" si="30"/>
        <v>2</v>
      </c>
      <c r="DB16">
        <f t="shared" si="30"/>
        <v>2</v>
      </c>
      <c r="DC16">
        <f t="shared" si="31"/>
        <v>1</v>
      </c>
      <c r="DD16">
        <f t="shared" si="32"/>
        <v>2</v>
      </c>
      <c r="DE16">
        <f t="shared" si="33"/>
        <v>2</v>
      </c>
      <c r="DF16">
        <f t="shared" si="34"/>
        <v>3</v>
      </c>
      <c r="DG16">
        <f t="shared" si="34"/>
        <v>4</v>
      </c>
      <c r="DH16">
        <f t="shared" si="35"/>
        <v>3</v>
      </c>
      <c r="DI16">
        <f t="shared" si="36"/>
        <v>6</v>
      </c>
      <c r="DJ16">
        <f t="shared" si="37"/>
        <v>2</v>
      </c>
      <c r="DK16">
        <f t="shared" si="38"/>
        <v>5</v>
      </c>
    </row>
    <row r="17" spans="1:115" ht="12.75">
      <c r="A17" s="11" t="s">
        <v>16</v>
      </c>
      <c r="B17" s="22">
        <f aca="true" t="shared" si="39" ref="B17:F21">COUNTIF($BE$4:$BE$305,B$15&amp;$A17)</f>
        <v>0</v>
      </c>
      <c r="C17" s="4">
        <f t="shared" si="39"/>
        <v>1</v>
      </c>
      <c r="D17" s="4">
        <f t="shared" si="39"/>
        <v>0</v>
      </c>
      <c r="E17" s="4">
        <f t="shared" si="39"/>
        <v>1</v>
      </c>
      <c r="F17" s="17">
        <f t="shared" si="39"/>
        <v>0</v>
      </c>
      <c r="G17" s="24">
        <f aca="true" t="shared" si="40" ref="G17:K21">COUNTIF($BF$4:$BF$305,G$15&amp;$A17)</f>
        <v>1</v>
      </c>
      <c r="H17" s="4">
        <f t="shared" si="40"/>
        <v>0</v>
      </c>
      <c r="I17" s="4">
        <f t="shared" si="40"/>
        <v>0</v>
      </c>
      <c r="J17" s="4">
        <f t="shared" si="40"/>
        <v>0</v>
      </c>
      <c r="K17" s="17">
        <f t="shared" si="40"/>
        <v>1</v>
      </c>
      <c r="L17" s="24">
        <f aca="true" t="shared" si="41" ref="L17:P21">COUNTIF($BG$4:$BG$305,L$15&amp;$A17)</f>
        <v>1</v>
      </c>
      <c r="M17" s="4">
        <f t="shared" si="41"/>
        <v>0</v>
      </c>
      <c r="N17" s="4">
        <f t="shared" si="41"/>
        <v>1</v>
      </c>
      <c r="O17" s="4">
        <f t="shared" si="41"/>
        <v>0</v>
      </c>
      <c r="P17" s="17">
        <f t="shared" si="41"/>
        <v>0</v>
      </c>
      <c r="Q17" s="24">
        <f aca="true" t="shared" si="42" ref="Q17:U21">COUNTIF($BH$4:$BH$305,Q$15&amp;$A17)</f>
        <v>0</v>
      </c>
      <c r="R17" s="4">
        <f t="shared" si="42"/>
        <v>0</v>
      </c>
      <c r="S17" s="4">
        <f t="shared" si="42"/>
        <v>0</v>
      </c>
      <c r="T17" s="4">
        <f t="shared" si="42"/>
        <v>0</v>
      </c>
      <c r="U17" s="17">
        <f t="shared" si="42"/>
        <v>2</v>
      </c>
      <c r="V17" s="24">
        <f aca="true" t="shared" si="43" ref="V17:Z21">COUNTIF($BI$4:$BI$305,V$15&amp;$A17)</f>
        <v>0</v>
      </c>
      <c r="W17" s="4">
        <f t="shared" si="43"/>
        <v>1</v>
      </c>
      <c r="X17" s="4">
        <f t="shared" si="43"/>
        <v>0</v>
      </c>
      <c r="Y17" s="4">
        <f t="shared" si="43"/>
        <v>1</v>
      </c>
      <c r="Z17" s="17">
        <f t="shared" si="43"/>
        <v>0</v>
      </c>
      <c r="AA17" s="24">
        <f aca="true" t="shared" si="44" ref="AA17:AE21">COUNTIF($BJ$4:$BJ$305,AA$15&amp;$A17)</f>
        <v>0</v>
      </c>
      <c r="AB17" s="4">
        <f t="shared" si="44"/>
        <v>0</v>
      </c>
      <c r="AC17" s="4">
        <f t="shared" si="44"/>
        <v>2</v>
      </c>
      <c r="AD17" s="4">
        <f t="shared" si="44"/>
        <v>0</v>
      </c>
      <c r="AE17" s="17">
        <f t="shared" si="44"/>
        <v>0</v>
      </c>
      <c r="AF17" s="24">
        <f aca="true" t="shared" si="45" ref="AF17:AJ21">COUNTIF($BK$4:$BK$305,AF$15&amp;$A17)</f>
        <v>0</v>
      </c>
      <c r="AG17" s="4">
        <f t="shared" si="45"/>
        <v>0</v>
      </c>
      <c r="AH17" s="4">
        <f t="shared" si="45"/>
        <v>0</v>
      </c>
      <c r="AI17" s="4">
        <f t="shared" si="45"/>
        <v>1</v>
      </c>
      <c r="AJ17" s="17">
        <f t="shared" si="45"/>
        <v>1</v>
      </c>
      <c r="AK17" s="24">
        <f aca="true" t="shared" si="46" ref="AK17:AO21">COUNTIF($BE$4:$BK$305,AK$15&amp;$A17)</f>
        <v>2</v>
      </c>
      <c r="AL17" s="9">
        <f t="shared" si="46"/>
        <v>2</v>
      </c>
      <c r="AM17" s="9">
        <f t="shared" si="46"/>
        <v>3</v>
      </c>
      <c r="AN17" s="9">
        <f t="shared" si="46"/>
        <v>3</v>
      </c>
      <c r="AO17" s="10">
        <f t="shared" si="46"/>
        <v>4</v>
      </c>
      <c r="BD17">
        <f>'Mérési adatok'!A15</f>
        <v>0</v>
      </c>
      <c r="BE17" t="e">
        <f>LOOKUP('Mérési adatok'!B15,AT$3:AT$7,$BE$2:$BI$2)&amp;LEFT($BD17,1)</f>
        <v>#N/A</v>
      </c>
      <c r="BF17" t="e">
        <f>LOOKUP('Mérési adatok'!C15,AU$3:AU$7,$BE$2:$BI$2)&amp;LEFT($BD17,1)</f>
        <v>#N/A</v>
      </c>
      <c r="BG17" t="e">
        <f>LOOKUP('Mérési adatok'!D15,AV$3:AV$7,$BE$2:$BI$2)&amp;LEFT($BD17,1)</f>
        <v>#N/A</v>
      </c>
      <c r="BH17" t="e">
        <f>LOOKUP('Mérési adatok'!E15,AW$3:AW$7,$BE$2:$BI$2)&amp;LEFT($BD17,1)</f>
        <v>#N/A</v>
      </c>
      <c r="BI17" t="e">
        <f>LOOKUP('Mérési adatok'!F15,AX$3:AX$7,$BE$2:$BI$2)&amp;LEFT($BD17,1)</f>
        <v>#N/A</v>
      </c>
      <c r="BJ17" t="e">
        <f>LOOKUP('Mérési adatok'!G15,AY$3:AY$7,$BE$2:$BI$2)&amp;LEFT($BD17,1)</f>
        <v>#N/A</v>
      </c>
      <c r="BK17" t="e">
        <f>LOOKUP('Mérési adatok'!H15,AZ$3:AZ$7,$BE$2:$BI$2)&amp;LEFT($BD17,1)</f>
        <v>#N/A</v>
      </c>
      <c r="BN17">
        <f>'Mérési adatok'!A15</f>
        <v>0</v>
      </c>
      <c r="BO17">
        <f>IF('Mérési adatok'!B15&gt;0,LEFT($BN17,1),"")</f>
      </c>
      <c r="BP17">
        <f>IF('Mérési adatok'!C15&gt;0,LEFT($BN17,1),"")</f>
      </c>
      <c r="BQ17">
        <f>IF('Mérési adatok'!D15&gt;0,LEFT($BN17,1),"")</f>
      </c>
      <c r="BR17">
        <f>IF('Mérési adatok'!E15&gt;0,LEFT($BN17,1),"")</f>
      </c>
      <c r="BS17">
        <f>IF('Mérési adatok'!F15&gt;0,LEFT($BN17,1),"")</f>
      </c>
      <c r="BT17">
        <f>IF('Mérési adatok'!G15&gt;0,LEFT($BN17,1),"")</f>
      </c>
      <c r="BU17">
        <f>IF('Mérési adatok'!H15&gt;0,LEFT($BN17,1),"")</f>
      </c>
      <c r="BX17">
        <f t="shared" si="8"/>
        <v>3</v>
      </c>
      <c r="BY17">
        <f t="shared" si="9"/>
        <v>3</v>
      </c>
      <c r="BZ17">
        <f t="shared" si="9"/>
        <v>2</v>
      </c>
      <c r="CA17">
        <f t="shared" si="9"/>
        <v>3</v>
      </c>
      <c r="CB17">
        <f t="shared" si="9"/>
        <v>1</v>
      </c>
      <c r="CC17">
        <f t="shared" si="10"/>
        <v>2</v>
      </c>
      <c r="CD17">
        <f t="shared" si="11"/>
        <v>2</v>
      </c>
      <c r="CE17">
        <f t="shared" si="12"/>
        <v>1</v>
      </c>
      <c r="CF17">
        <f t="shared" si="13"/>
        <v>1</v>
      </c>
      <c r="CG17">
        <f t="shared" si="14"/>
        <v>5</v>
      </c>
      <c r="CH17">
        <f t="shared" si="14"/>
        <v>1</v>
      </c>
      <c r="CI17">
        <f t="shared" si="15"/>
        <v>2</v>
      </c>
      <c r="CJ17">
        <f t="shared" si="16"/>
        <v>2</v>
      </c>
      <c r="CK17">
        <f t="shared" si="17"/>
        <v>1</v>
      </c>
      <c r="CL17">
        <f t="shared" si="18"/>
        <v>4</v>
      </c>
      <c r="CM17">
        <f t="shared" si="18"/>
        <v>2</v>
      </c>
      <c r="CN17">
        <f t="shared" si="19"/>
        <v>1</v>
      </c>
      <c r="CO17">
        <f t="shared" si="20"/>
        <v>1</v>
      </c>
      <c r="CP17">
        <f t="shared" si="21"/>
        <v>2</v>
      </c>
      <c r="CQ17">
        <f t="shared" si="22"/>
        <v>5</v>
      </c>
      <c r="CR17">
        <f t="shared" si="22"/>
        <v>2</v>
      </c>
      <c r="CS17">
        <f t="shared" si="23"/>
        <v>1</v>
      </c>
      <c r="CT17">
        <f t="shared" si="24"/>
        <v>3</v>
      </c>
      <c r="CU17">
        <f t="shared" si="25"/>
        <v>2</v>
      </c>
      <c r="CV17">
        <f t="shared" si="26"/>
        <v>3</v>
      </c>
      <c r="CW17">
        <f t="shared" si="26"/>
        <v>1</v>
      </c>
      <c r="CX17">
        <f t="shared" si="27"/>
        <v>1</v>
      </c>
      <c r="CY17">
        <f t="shared" si="28"/>
        <v>2</v>
      </c>
      <c r="CZ17">
        <f t="shared" si="29"/>
        <v>3</v>
      </c>
      <c r="DA17">
        <f t="shared" si="30"/>
        <v>2</v>
      </c>
      <c r="DB17">
        <f t="shared" si="30"/>
        <v>1</v>
      </c>
      <c r="DC17">
        <f t="shared" si="31"/>
        <v>1</v>
      </c>
      <c r="DD17">
        <f t="shared" si="32"/>
        <v>2</v>
      </c>
      <c r="DE17">
        <f t="shared" si="33"/>
        <v>2</v>
      </c>
      <c r="DF17">
        <f t="shared" si="34"/>
        <v>6</v>
      </c>
      <c r="DG17">
        <f t="shared" si="34"/>
        <v>2</v>
      </c>
      <c r="DH17">
        <f t="shared" si="35"/>
        <v>3</v>
      </c>
      <c r="DI17">
        <f t="shared" si="36"/>
        <v>3</v>
      </c>
      <c r="DJ17">
        <f t="shared" si="37"/>
        <v>4</v>
      </c>
      <c r="DK17">
        <f t="shared" si="38"/>
        <v>6</v>
      </c>
    </row>
    <row r="18" spans="1:73" ht="12.75">
      <c r="A18" s="11" t="s">
        <v>17</v>
      </c>
      <c r="B18" s="22">
        <f t="shared" si="39"/>
        <v>0</v>
      </c>
      <c r="C18" s="4">
        <f t="shared" si="39"/>
        <v>0</v>
      </c>
      <c r="D18" s="4">
        <f t="shared" si="39"/>
        <v>1</v>
      </c>
      <c r="E18" s="4">
        <f t="shared" si="39"/>
        <v>0</v>
      </c>
      <c r="F18" s="17">
        <f t="shared" si="39"/>
        <v>1</v>
      </c>
      <c r="G18" s="24">
        <f t="shared" si="40"/>
        <v>0</v>
      </c>
      <c r="H18" s="4">
        <f t="shared" si="40"/>
        <v>0</v>
      </c>
      <c r="I18" s="4">
        <f t="shared" si="40"/>
        <v>0</v>
      </c>
      <c r="J18" s="4">
        <f t="shared" si="40"/>
        <v>0</v>
      </c>
      <c r="K18" s="17">
        <f t="shared" si="40"/>
        <v>2</v>
      </c>
      <c r="L18" s="24">
        <f t="shared" si="41"/>
        <v>0</v>
      </c>
      <c r="M18" s="4">
        <f t="shared" si="41"/>
        <v>0</v>
      </c>
      <c r="N18" s="4">
        <f t="shared" si="41"/>
        <v>0</v>
      </c>
      <c r="O18" s="4">
        <f t="shared" si="41"/>
        <v>0</v>
      </c>
      <c r="P18" s="17">
        <f t="shared" si="41"/>
        <v>2</v>
      </c>
      <c r="Q18" s="24">
        <f t="shared" si="42"/>
        <v>0</v>
      </c>
      <c r="R18" s="4">
        <f t="shared" si="42"/>
        <v>0</v>
      </c>
      <c r="S18" s="4">
        <f t="shared" si="42"/>
        <v>0</v>
      </c>
      <c r="T18" s="4">
        <f t="shared" si="42"/>
        <v>0</v>
      </c>
      <c r="U18" s="17">
        <f t="shared" si="42"/>
        <v>2</v>
      </c>
      <c r="V18" s="24">
        <f t="shared" si="43"/>
        <v>0</v>
      </c>
      <c r="W18" s="4">
        <f t="shared" si="43"/>
        <v>1</v>
      </c>
      <c r="X18" s="4">
        <f t="shared" si="43"/>
        <v>0</v>
      </c>
      <c r="Y18" s="4">
        <f t="shared" si="43"/>
        <v>0</v>
      </c>
      <c r="Z18" s="17">
        <f t="shared" si="43"/>
        <v>1</v>
      </c>
      <c r="AA18" s="24">
        <f t="shared" si="44"/>
        <v>0</v>
      </c>
      <c r="AB18" s="4">
        <f t="shared" si="44"/>
        <v>0</v>
      </c>
      <c r="AC18" s="4">
        <f t="shared" si="44"/>
        <v>0</v>
      </c>
      <c r="AD18" s="4">
        <f t="shared" si="44"/>
        <v>0</v>
      </c>
      <c r="AE18" s="17">
        <f t="shared" si="44"/>
        <v>0</v>
      </c>
      <c r="AF18" s="24">
        <f t="shared" si="45"/>
        <v>0</v>
      </c>
      <c r="AG18" s="4">
        <f t="shared" si="45"/>
        <v>0</v>
      </c>
      <c r="AH18" s="4">
        <f t="shared" si="45"/>
        <v>0</v>
      </c>
      <c r="AI18" s="4">
        <f t="shared" si="45"/>
        <v>0</v>
      </c>
      <c r="AJ18" s="17">
        <f t="shared" si="45"/>
        <v>2</v>
      </c>
      <c r="AK18" s="24">
        <f t="shared" si="46"/>
        <v>0</v>
      </c>
      <c r="AL18" s="9">
        <f t="shared" si="46"/>
        <v>1</v>
      </c>
      <c r="AM18" s="9">
        <f t="shared" si="46"/>
        <v>1</v>
      </c>
      <c r="AN18" s="9">
        <f t="shared" si="46"/>
        <v>0</v>
      </c>
      <c r="AO18" s="10">
        <f t="shared" si="46"/>
        <v>10</v>
      </c>
      <c r="BD18">
        <f>'Mérési adatok'!A16</f>
        <v>0</v>
      </c>
      <c r="BE18" t="e">
        <f>LOOKUP('Mérési adatok'!B16,AT$3:AT$7,$BE$2:$BI$2)&amp;LEFT($BD18,1)</f>
        <v>#N/A</v>
      </c>
      <c r="BF18" t="e">
        <f>LOOKUP('Mérési adatok'!C16,AU$3:AU$7,$BE$2:$BI$2)&amp;LEFT($BD18,1)</f>
        <v>#N/A</v>
      </c>
      <c r="BG18" t="e">
        <f>LOOKUP('Mérési adatok'!D16,AV$3:AV$7,$BE$2:$BI$2)&amp;LEFT($BD18,1)</f>
        <v>#N/A</v>
      </c>
      <c r="BH18" t="e">
        <f>LOOKUP('Mérési adatok'!E16,AW$3:AW$7,$BE$2:$BI$2)&amp;LEFT($BD18,1)</f>
        <v>#N/A</v>
      </c>
      <c r="BI18" t="e">
        <f>LOOKUP('Mérési adatok'!F16,AX$3:AX$7,$BE$2:$BI$2)&amp;LEFT($BD18,1)</f>
        <v>#N/A</v>
      </c>
      <c r="BJ18" t="e">
        <f>LOOKUP('Mérési adatok'!G16,AY$3:AY$7,$BE$2:$BI$2)&amp;LEFT($BD18,1)</f>
        <v>#N/A</v>
      </c>
      <c r="BK18" t="e">
        <f>LOOKUP('Mérési adatok'!H16,AZ$3:AZ$7,$BE$2:$BI$2)&amp;LEFT($BD18,1)</f>
        <v>#N/A</v>
      </c>
      <c r="BN18">
        <f>'Mérési adatok'!A16</f>
        <v>0</v>
      </c>
      <c r="BO18">
        <f>IF('Mérési adatok'!B16&gt;0,LEFT($BN18,1),"")</f>
      </c>
      <c r="BP18">
        <f>IF('Mérési adatok'!C16&gt;0,LEFT($BN18,1),"")</f>
      </c>
      <c r="BQ18">
        <f>IF('Mérési adatok'!D16&gt;0,LEFT($BN18,1),"")</f>
      </c>
      <c r="BR18">
        <f>IF('Mérési adatok'!E16&gt;0,LEFT($BN18,1),"")</f>
      </c>
      <c r="BS18">
        <f>IF('Mérési adatok'!F16&gt;0,LEFT($BN18,1),"")</f>
      </c>
      <c r="BT18">
        <f>IF('Mérési adatok'!G16&gt;0,LEFT($BN18,1),"")</f>
      </c>
      <c r="BU18">
        <f>IF('Mérési adatok'!H16&gt;0,LEFT($BN18,1),"")</f>
      </c>
    </row>
    <row r="19" spans="1:115" ht="12.75">
      <c r="A19" s="11" t="s">
        <v>18</v>
      </c>
      <c r="B19" s="22">
        <f t="shared" si="39"/>
        <v>1</v>
      </c>
      <c r="C19" s="4">
        <f t="shared" si="39"/>
        <v>0</v>
      </c>
      <c r="D19" s="4">
        <f t="shared" si="39"/>
        <v>0</v>
      </c>
      <c r="E19" s="4">
        <f t="shared" si="39"/>
        <v>0</v>
      </c>
      <c r="F19" s="17">
        <f t="shared" si="39"/>
        <v>0</v>
      </c>
      <c r="G19" s="24">
        <f t="shared" si="40"/>
        <v>0</v>
      </c>
      <c r="H19" s="4">
        <f t="shared" si="40"/>
        <v>0</v>
      </c>
      <c r="I19" s="4">
        <f t="shared" si="40"/>
        <v>0</v>
      </c>
      <c r="J19" s="4">
        <f t="shared" si="40"/>
        <v>0</v>
      </c>
      <c r="K19" s="17">
        <f t="shared" si="40"/>
        <v>1</v>
      </c>
      <c r="L19" s="24">
        <f t="shared" si="41"/>
        <v>0</v>
      </c>
      <c r="M19" s="4">
        <f t="shared" si="41"/>
        <v>0</v>
      </c>
      <c r="N19" s="4">
        <f t="shared" si="41"/>
        <v>0</v>
      </c>
      <c r="O19" s="4">
        <f t="shared" si="41"/>
        <v>0</v>
      </c>
      <c r="P19" s="17">
        <f t="shared" si="41"/>
        <v>1</v>
      </c>
      <c r="Q19" s="24">
        <f t="shared" si="42"/>
        <v>0</v>
      </c>
      <c r="R19" s="4">
        <f t="shared" si="42"/>
        <v>0</v>
      </c>
      <c r="S19" s="4">
        <f t="shared" si="42"/>
        <v>0</v>
      </c>
      <c r="T19" s="4">
        <f t="shared" si="42"/>
        <v>0</v>
      </c>
      <c r="U19" s="17">
        <f t="shared" si="42"/>
        <v>1</v>
      </c>
      <c r="V19" s="24">
        <f t="shared" si="43"/>
        <v>0</v>
      </c>
      <c r="W19" s="4">
        <f t="shared" si="43"/>
        <v>0</v>
      </c>
      <c r="X19" s="4">
        <f t="shared" si="43"/>
        <v>1</v>
      </c>
      <c r="Y19" s="4">
        <f t="shared" si="43"/>
        <v>0</v>
      </c>
      <c r="Z19" s="17">
        <f t="shared" si="43"/>
        <v>0</v>
      </c>
      <c r="AA19" s="24">
        <f t="shared" si="44"/>
        <v>0</v>
      </c>
      <c r="AB19" s="4">
        <f t="shared" si="44"/>
        <v>0</v>
      </c>
      <c r="AC19" s="4">
        <f t="shared" si="44"/>
        <v>0</v>
      </c>
      <c r="AD19" s="4">
        <f t="shared" si="44"/>
        <v>0</v>
      </c>
      <c r="AE19" s="17">
        <f t="shared" si="44"/>
        <v>1</v>
      </c>
      <c r="AF19" s="24">
        <f t="shared" si="45"/>
        <v>0</v>
      </c>
      <c r="AG19" s="4">
        <f t="shared" si="45"/>
        <v>0</v>
      </c>
      <c r="AH19" s="4">
        <f t="shared" si="45"/>
        <v>0</v>
      </c>
      <c r="AI19" s="4">
        <f t="shared" si="45"/>
        <v>0</v>
      </c>
      <c r="AJ19" s="17">
        <f t="shared" si="45"/>
        <v>1</v>
      </c>
      <c r="AK19" s="24">
        <f t="shared" si="46"/>
        <v>1</v>
      </c>
      <c r="AL19" s="9">
        <f t="shared" si="46"/>
        <v>0</v>
      </c>
      <c r="AM19" s="9">
        <f t="shared" si="46"/>
        <v>1</v>
      </c>
      <c r="AN19" s="9">
        <f t="shared" si="46"/>
        <v>0</v>
      </c>
      <c r="AO19" s="10">
        <f t="shared" si="46"/>
        <v>5</v>
      </c>
      <c r="BD19">
        <f>'Mérési adatok'!A17</f>
        <v>0</v>
      </c>
      <c r="BE19" t="e">
        <f>LOOKUP('Mérési adatok'!B17,AT$3:AT$7,$BE$2:$BI$2)&amp;LEFT($BD19,1)</f>
        <v>#N/A</v>
      </c>
      <c r="BF19" t="e">
        <f>LOOKUP('Mérési adatok'!C17,AU$3:AU$7,$BE$2:$BI$2)&amp;LEFT($BD19,1)</f>
        <v>#N/A</v>
      </c>
      <c r="BG19" t="e">
        <f>LOOKUP('Mérési adatok'!D17,AV$3:AV$7,$BE$2:$BI$2)&amp;LEFT($BD19,1)</f>
        <v>#N/A</v>
      </c>
      <c r="BH19" t="e">
        <f>LOOKUP('Mérési adatok'!E17,AW$3:AW$7,$BE$2:$BI$2)&amp;LEFT($BD19,1)</f>
        <v>#N/A</v>
      </c>
      <c r="BI19" t="e">
        <f>LOOKUP('Mérési adatok'!F17,AX$3:AX$7,$BE$2:$BI$2)&amp;LEFT($BD19,1)</f>
        <v>#N/A</v>
      </c>
      <c r="BJ19" t="e">
        <f>LOOKUP('Mérési adatok'!G17,AY$3:AY$7,$BE$2:$BI$2)&amp;LEFT($BD19,1)</f>
        <v>#N/A</v>
      </c>
      <c r="BK19" t="e">
        <f>LOOKUP('Mérési adatok'!H17,AZ$3:AZ$7,$BE$2:$BI$2)&amp;LEFT($BD19,1)</f>
        <v>#N/A</v>
      </c>
      <c r="BN19">
        <f>'Mérési adatok'!A17</f>
        <v>0</v>
      </c>
      <c r="BO19">
        <f>IF('Mérési adatok'!B17&gt;0,LEFT($BN19,1),"")</f>
      </c>
      <c r="BP19">
        <f>IF('Mérési adatok'!C17&gt;0,LEFT($BN19,1),"")</f>
      </c>
      <c r="BQ19">
        <f>IF('Mérési adatok'!D17&gt;0,LEFT($BN19,1),"")</f>
      </c>
      <c r="BR19">
        <f>IF('Mérési adatok'!E17&gt;0,LEFT($BN19,1),"")</f>
      </c>
      <c r="BS19">
        <f>IF('Mérési adatok'!F17&gt;0,LEFT($BN19,1),"")</f>
      </c>
      <c r="BT19">
        <f>IF('Mérési adatok'!G17&gt;0,LEFT($BN19,1),"")</f>
      </c>
      <c r="BU19">
        <f>IF('Mérési adatok'!H17&gt;0,LEFT($BN19,1),"")</f>
      </c>
      <c r="CB19">
        <f aca="true" t="shared" si="47" ref="CB19:CB24">VALUE(CB12&amp;CA12&amp;BZ12&amp;BY12&amp;BX12)</f>
        <v>33211</v>
      </c>
      <c r="CC19">
        <f aca="true" t="shared" si="48" ref="CC19:DK24">VALUE(CC12&amp;CB12&amp;CA12&amp;BZ12&amp;BY12)</f>
        <v>23321</v>
      </c>
      <c r="CD19">
        <f t="shared" si="48"/>
        <v>12332</v>
      </c>
      <c r="CE19">
        <f t="shared" si="48"/>
        <v>11233</v>
      </c>
      <c r="CF19">
        <f t="shared" si="48"/>
        <v>11123</v>
      </c>
      <c r="CG19">
        <f>VALUE(CG12&amp;CF12&amp;CE12&amp;CD12&amp;CC12)</f>
        <v>51112</v>
      </c>
      <c r="CH19">
        <f t="shared" si="48"/>
        <v>15111</v>
      </c>
      <c r="CI19">
        <f t="shared" si="48"/>
        <v>21511</v>
      </c>
      <c r="CJ19">
        <f t="shared" si="48"/>
        <v>22151</v>
      </c>
      <c r="CK19">
        <f t="shared" si="48"/>
        <v>12215</v>
      </c>
      <c r="CL19">
        <f t="shared" si="48"/>
        <v>11221</v>
      </c>
      <c r="CM19">
        <f t="shared" si="48"/>
        <v>21122</v>
      </c>
      <c r="CN19">
        <f t="shared" si="48"/>
        <v>12112</v>
      </c>
      <c r="CO19">
        <f t="shared" si="48"/>
        <v>21211</v>
      </c>
      <c r="CP19">
        <f t="shared" si="48"/>
        <v>12121</v>
      </c>
      <c r="CQ19">
        <f t="shared" si="48"/>
        <v>11212</v>
      </c>
      <c r="CR19">
        <f t="shared" si="48"/>
        <v>11121</v>
      </c>
      <c r="CS19">
        <f t="shared" si="48"/>
        <v>41112</v>
      </c>
      <c r="CT19">
        <f t="shared" si="48"/>
        <v>14111</v>
      </c>
      <c r="CU19">
        <f t="shared" si="48"/>
        <v>21411</v>
      </c>
      <c r="CV19">
        <f t="shared" si="48"/>
        <v>12141</v>
      </c>
      <c r="CW19">
        <f t="shared" si="48"/>
        <v>11214</v>
      </c>
      <c r="CX19">
        <f t="shared" si="48"/>
        <v>11121</v>
      </c>
      <c r="CY19">
        <f t="shared" si="48"/>
        <v>21112</v>
      </c>
      <c r="CZ19">
        <f t="shared" si="48"/>
        <v>12111</v>
      </c>
      <c r="DA19">
        <f t="shared" si="48"/>
        <v>21211</v>
      </c>
      <c r="DB19">
        <f t="shared" si="48"/>
        <v>22121</v>
      </c>
      <c r="DC19">
        <f t="shared" si="48"/>
        <v>12212</v>
      </c>
      <c r="DD19">
        <f t="shared" si="48"/>
        <v>11221</v>
      </c>
      <c r="DE19">
        <f t="shared" si="48"/>
        <v>21122</v>
      </c>
      <c r="DF19">
        <f t="shared" si="48"/>
        <v>12112</v>
      </c>
      <c r="DG19">
        <f t="shared" si="48"/>
        <v>11211</v>
      </c>
      <c r="DH19">
        <f t="shared" si="48"/>
        <v>11121</v>
      </c>
      <c r="DI19">
        <f t="shared" si="48"/>
        <v>11112</v>
      </c>
      <c r="DJ19">
        <f t="shared" si="48"/>
        <v>21111</v>
      </c>
      <c r="DK19">
        <f t="shared" si="48"/>
        <v>22111</v>
      </c>
    </row>
    <row r="20" spans="1:115" ht="12.75">
      <c r="A20" s="11" t="s">
        <v>19</v>
      </c>
      <c r="B20" s="22">
        <f t="shared" si="39"/>
        <v>0</v>
      </c>
      <c r="C20" s="4">
        <f t="shared" si="39"/>
        <v>0</v>
      </c>
      <c r="D20" s="4">
        <f t="shared" si="39"/>
        <v>0</v>
      </c>
      <c r="E20" s="4">
        <f t="shared" si="39"/>
        <v>1</v>
      </c>
      <c r="F20" s="17">
        <f t="shared" si="39"/>
        <v>0</v>
      </c>
      <c r="G20" s="24">
        <f t="shared" si="40"/>
        <v>0</v>
      </c>
      <c r="H20" s="4">
        <f t="shared" si="40"/>
        <v>0</v>
      </c>
      <c r="I20" s="4">
        <f t="shared" si="40"/>
        <v>0</v>
      </c>
      <c r="J20" s="4">
        <f t="shared" si="40"/>
        <v>0</v>
      </c>
      <c r="K20" s="17">
        <f t="shared" si="40"/>
        <v>1</v>
      </c>
      <c r="L20" s="24">
        <f t="shared" si="41"/>
        <v>0</v>
      </c>
      <c r="M20" s="4">
        <f t="shared" si="41"/>
        <v>1</v>
      </c>
      <c r="N20" s="4">
        <f t="shared" si="41"/>
        <v>0</v>
      </c>
      <c r="O20" s="4">
        <f t="shared" si="41"/>
        <v>0</v>
      </c>
      <c r="P20" s="17">
        <f t="shared" si="41"/>
        <v>0</v>
      </c>
      <c r="Q20" s="24">
        <f t="shared" si="42"/>
        <v>1</v>
      </c>
      <c r="R20" s="4">
        <f t="shared" si="42"/>
        <v>0</v>
      </c>
      <c r="S20" s="4">
        <f t="shared" si="42"/>
        <v>0</v>
      </c>
      <c r="T20" s="4">
        <f t="shared" si="42"/>
        <v>0</v>
      </c>
      <c r="U20" s="17">
        <f t="shared" si="42"/>
        <v>0</v>
      </c>
      <c r="V20" s="24">
        <f t="shared" si="43"/>
        <v>0</v>
      </c>
      <c r="W20" s="4">
        <f t="shared" si="43"/>
        <v>0</v>
      </c>
      <c r="X20" s="4">
        <f t="shared" si="43"/>
        <v>0</v>
      </c>
      <c r="Y20" s="4">
        <f t="shared" si="43"/>
        <v>0</v>
      </c>
      <c r="Z20" s="17">
        <f t="shared" si="43"/>
        <v>0</v>
      </c>
      <c r="AA20" s="24">
        <f t="shared" si="44"/>
        <v>0</v>
      </c>
      <c r="AB20" s="4">
        <f t="shared" si="44"/>
        <v>0</v>
      </c>
      <c r="AC20" s="4">
        <f t="shared" si="44"/>
        <v>0</v>
      </c>
      <c r="AD20" s="4">
        <f t="shared" si="44"/>
        <v>1</v>
      </c>
      <c r="AE20" s="17">
        <f t="shared" si="44"/>
        <v>0</v>
      </c>
      <c r="AF20" s="24">
        <f t="shared" si="45"/>
        <v>0</v>
      </c>
      <c r="AG20" s="4">
        <f t="shared" si="45"/>
        <v>0</v>
      </c>
      <c r="AH20" s="4">
        <f t="shared" si="45"/>
        <v>0</v>
      </c>
      <c r="AI20" s="4">
        <f t="shared" si="45"/>
        <v>0</v>
      </c>
      <c r="AJ20" s="17">
        <f t="shared" si="45"/>
        <v>1</v>
      </c>
      <c r="AK20" s="24">
        <f t="shared" si="46"/>
        <v>1</v>
      </c>
      <c r="AL20" s="9">
        <f t="shared" si="46"/>
        <v>1</v>
      </c>
      <c r="AM20" s="9">
        <f t="shared" si="46"/>
        <v>0</v>
      </c>
      <c r="AN20" s="9">
        <f t="shared" si="46"/>
        <v>2</v>
      </c>
      <c r="AO20" s="10">
        <f t="shared" si="46"/>
        <v>2</v>
      </c>
      <c r="BD20">
        <f>'Mérési adatok'!A18</f>
        <v>0</v>
      </c>
      <c r="BE20" t="e">
        <f>LOOKUP('Mérési adatok'!B18,AT$3:AT$7,$BE$2:$BI$2)&amp;LEFT($BD20,1)</f>
        <v>#N/A</v>
      </c>
      <c r="BF20" t="e">
        <f>LOOKUP('Mérési adatok'!C18,AU$3:AU$7,$BE$2:$BI$2)&amp;LEFT($BD20,1)</f>
        <v>#N/A</v>
      </c>
      <c r="BG20" t="e">
        <f>LOOKUP('Mérési adatok'!D18,AV$3:AV$7,$BE$2:$BI$2)&amp;LEFT($BD20,1)</f>
        <v>#N/A</v>
      </c>
      <c r="BH20" t="e">
        <f>LOOKUP('Mérési adatok'!E18,AW$3:AW$7,$BE$2:$BI$2)&amp;LEFT($BD20,1)</f>
        <v>#N/A</v>
      </c>
      <c r="BI20" t="e">
        <f>LOOKUP('Mérési adatok'!F18,AX$3:AX$7,$BE$2:$BI$2)&amp;LEFT($BD20,1)</f>
        <v>#N/A</v>
      </c>
      <c r="BJ20" t="e">
        <f>LOOKUP('Mérési adatok'!G18,AY$3:AY$7,$BE$2:$BI$2)&amp;LEFT($BD20,1)</f>
        <v>#N/A</v>
      </c>
      <c r="BK20" t="e">
        <f>LOOKUP('Mérési adatok'!H18,AZ$3:AZ$7,$BE$2:$BI$2)&amp;LEFT($BD20,1)</f>
        <v>#N/A</v>
      </c>
      <c r="BN20">
        <f>'Mérési adatok'!A18</f>
        <v>0</v>
      </c>
      <c r="BO20">
        <f>IF('Mérési adatok'!B18&gt;0,LEFT($BN20,1),"")</f>
      </c>
      <c r="BP20">
        <f>IF('Mérési adatok'!C18&gt;0,LEFT($BN20,1),"")</f>
      </c>
      <c r="BQ20">
        <f>IF('Mérési adatok'!D18&gt;0,LEFT($BN20,1),"")</f>
      </c>
      <c r="BR20">
        <f>IF('Mérési adatok'!E18&gt;0,LEFT($BN20,1),"")</f>
      </c>
      <c r="BS20">
        <f>IF('Mérési adatok'!F18&gt;0,LEFT($BN20,1),"")</f>
      </c>
      <c r="BT20">
        <f>IF('Mérési adatok'!G18&gt;0,LEFT($BN20,1),"")</f>
      </c>
      <c r="BU20">
        <f>IF('Mérési adatok'!H18&gt;0,LEFT($BN20,1),"")</f>
      </c>
      <c r="CB20">
        <f t="shared" si="47"/>
        <v>31213</v>
      </c>
      <c r="CC20">
        <f t="shared" si="48"/>
        <v>13121</v>
      </c>
      <c r="CD20">
        <f t="shared" si="48"/>
        <v>21312</v>
      </c>
      <c r="CE20">
        <f t="shared" si="48"/>
        <v>32131</v>
      </c>
      <c r="CF20">
        <f t="shared" si="48"/>
        <v>13213</v>
      </c>
      <c r="CG20">
        <f t="shared" si="48"/>
        <v>21321</v>
      </c>
      <c r="CH20">
        <f t="shared" si="48"/>
        <v>12132</v>
      </c>
      <c r="CI20">
        <f t="shared" si="48"/>
        <v>21213</v>
      </c>
      <c r="CJ20">
        <f t="shared" si="48"/>
        <v>12121</v>
      </c>
      <c r="CK20">
        <f t="shared" si="48"/>
        <v>11212</v>
      </c>
      <c r="CL20">
        <f t="shared" si="48"/>
        <v>41121</v>
      </c>
      <c r="CM20">
        <f t="shared" si="48"/>
        <v>24112</v>
      </c>
      <c r="CN20">
        <f t="shared" si="48"/>
        <v>12411</v>
      </c>
      <c r="CO20">
        <f t="shared" si="48"/>
        <v>21241</v>
      </c>
      <c r="CP20">
        <f t="shared" si="48"/>
        <v>22124</v>
      </c>
      <c r="CQ20">
        <f t="shared" si="48"/>
        <v>22212</v>
      </c>
      <c r="CR20">
        <f t="shared" si="48"/>
        <v>22221</v>
      </c>
      <c r="CS20">
        <f t="shared" si="48"/>
        <v>12222</v>
      </c>
      <c r="CT20">
        <f t="shared" si="48"/>
        <v>31222</v>
      </c>
      <c r="CU20">
        <f t="shared" si="48"/>
        <v>13122</v>
      </c>
      <c r="CV20">
        <f t="shared" si="48"/>
        <v>31312</v>
      </c>
      <c r="CW20">
        <f t="shared" si="48"/>
        <v>13131</v>
      </c>
      <c r="CX20">
        <f t="shared" si="48"/>
        <v>11313</v>
      </c>
      <c r="CY20">
        <f t="shared" si="48"/>
        <v>11131</v>
      </c>
      <c r="CZ20">
        <f t="shared" si="48"/>
        <v>31113</v>
      </c>
      <c r="DA20">
        <f t="shared" si="48"/>
        <v>23111</v>
      </c>
      <c r="DB20">
        <f t="shared" si="48"/>
        <v>22311</v>
      </c>
      <c r="DC20">
        <f t="shared" si="48"/>
        <v>12231</v>
      </c>
      <c r="DD20">
        <f t="shared" si="48"/>
        <v>21223</v>
      </c>
      <c r="DE20">
        <f t="shared" si="48"/>
        <v>12122</v>
      </c>
      <c r="DF20">
        <f t="shared" si="48"/>
        <v>31212</v>
      </c>
      <c r="DG20">
        <f t="shared" si="48"/>
        <v>23121</v>
      </c>
      <c r="DH20">
        <f t="shared" si="48"/>
        <v>12312</v>
      </c>
      <c r="DI20">
        <f t="shared" si="48"/>
        <v>11231</v>
      </c>
      <c r="DJ20">
        <f t="shared" si="48"/>
        <v>11123</v>
      </c>
      <c r="DK20">
        <f t="shared" si="48"/>
        <v>41112</v>
      </c>
    </row>
    <row r="21" spans="1:115" ht="13.5" thickBot="1">
      <c r="A21" s="11" t="s">
        <v>20</v>
      </c>
      <c r="B21" s="22">
        <f t="shared" si="39"/>
        <v>0</v>
      </c>
      <c r="C21" s="6">
        <f t="shared" si="39"/>
        <v>0</v>
      </c>
      <c r="D21" s="6">
        <f t="shared" si="39"/>
        <v>0</v>
      </c>
      <c r="E21" s="6">
        <f t="shared" si="39"/>
        <v>0</v>
      </c>
      <c r="F21" s="18">
        <f t="shared" si="39"/>
        <v>1</v>
      </c>
      <c r="G21" s="24">
        <f t="shared" si="40"/>
        <v>0</v>
      </c>
      <c r="H21" s="6">
        <f t="shared" si="40"/>
        <v>0</v>
      </c>
      <c r="I21" s="6">
        <f t="shared" si="40"/>
        <v>1</v>
      </c>
      <c r="J21" s="6">
        <f t="shared" si="40"/>
        <v>0</v>
      </c>
      <c r="K21" s="18">
        <f t="shared" si="40"/>
        <v>0</v>
      </c>
      <c r="L21" s="24">
        <f t="shared" si="41"/>
        <v>1</v>
      </c>
      <c r="M21" s="6">
        <f t="shared" si="41"/>
        <v>0</v>
      </c>
      <c r="N21" s="6">
        <f t="shared" si="41"/>
        <v>0</v>
      </c>
      <c r="O21" s="6">
        <f t="shared" si="41"/>
        <v>0</v>
      </c>
      <c r="P21" s="18">
        <f t="shared" si="41"/>
        <v>0</v>
      </c>
      <c r="Q21" s="24">
        <f t="shared" si="42"/>
        <v>0</v>
      </c>
      <c r="R21" s="8">
        <f t="shared" si="42"/>
        <v>0</v>
      </c>
      <c r="S21" s="8">
        <f t="shared" si="42"/>
        <v>1</v>
      </c>
      <c r="T21" s="8">
        <f t="shared" si="42"/>
        <v>0</v>
      </c>
      <c r="U21" s="19">
        <f t="shared" si="42"/>
        <v>0</v>
      </c>
      <c r="V21" s="24">
        <f t="shared" si="43"/>
        <v>0</v>
      </c>
      <c r="W21" s="8">
        <f t="shared" si="43"/>
        <v>1</v>
      </c>
      <c r="X21" s="8">
        <f t="shared" si="43"/>
        <v>0</v>
      </c>
      <c r="Y21" s="8">
        <f t="shared" si="43"/>
        <v>0</v>
      </c>
      <c r="Z21" s="19">
        <f t="shared" si="43"/>
        <v>0</v>
      </c>
      <c r="AA21" s="24">
        <f t="shared" si="44"/>
        <v>0</v>
      </c>
      <c r="AB21" s="8">
        <f t="shared" si="44"/>
        <v>0</v>
      </c>
      <c r="AC21" s="8">
        <f t="shared" si="44"/>
        <v>0</v>
      </c>
      <c r="AD21" s="8">
        <f t="shared" si="44"/>
        <v>0</v>
      </c>
      <c r="AE21" s="19">
        <f t="shared" si="44"/>
        <v>0</v>
      </c>
      <c r="AF21" s="24">
        <f t="shared" si="45"/>
        <v>1</v>
      </c>
      <c r="AG21" s="8">
        <f t="shared" si="45"/>
        <v>0</v>
      </c>
      <c r="AH21" s="8">
        <f t="shared" si="45"/>
        <v>0</v>
      </c>
      <c r="AI21" s="8">
        <f t="shared" si="45"/>
        <v>0</v>
      </c>
      <c r="AJ21" s="19">
        <f t="shared" si="45"/>
        <v>0</v>
      </c>
      <c r="AK21" s="33">
        <f t="shared" si="46"/>
        <v>2</v>
      </c>
      <c r="AL21" s="34">
        <f t="shared" si="46"/>
        <v>1</v>
      </c>
      <c r="AM21" s="34">
        <f t="shared" si="46"/>
        <v>2</v>
      </c>
      <c r="AN21" s="34">
        <f t="shared" si="46"/>
        <v>0</v>
      </c>
      <c r="AO21" s="35">
        <f t="shared" si="46"/>
        <v>1</v>
      </c>
      <c r="BD21">
        <f>'Mérési adatok'!A19</f>
        <v>0</v>
      </c>
      <c r="BE21" t="e">
        <f>LOOKUP('Mérési adatok'!B19,AT$3:AT$7,$BE$2:$BI$2)&amp;LEFT($BD21,1)</f>
        <v>#N/A</v>
      </c>
      <c r="BF21" t="e">
        <f>LOOKUP('Mérési adatok'!C19,AU$3:AU$7,$BE$2:$BI$2)&amp;LEFT($BD21,1)</f>
        <v>#N/A</v>
      </c>
      <c r="BG21" t="e">
        <f>LOOKUP('Mérési adatok'!D19,AV$3:AV$7,$BE$2:$BI$2)&amp;LEFT($BD21,1)</f>
        <v>#N/A</v>
      </c>
      <c r="BH21" t="e">
        <f>LOOKUP('Mérési adatok'!E19,AW$3:AW$7,$BE$2:$BI$2)&amp;LEFT($BD21,1)</f>
        <v>#N/A</v>
      </c>
      <c r="BI21" t="e">
        <f>LOOKUP('Mérési adatok'!F19,AX$3:AX$7,$BE$2:$BI$2)&amp;LEFT($BD21,1)</f>
        <v>#N/A</v>
      </c>
      <c r="BJ21" t="e">
        <f>LOOKUP('Mérési adatok'!G19,AY$3:AY$7,$BE$2:$BI$2)&amp;LEFT($BD21,1)</f>
        <v>#N/A</v>
      </c>
      <c r="BK21" t="e">
        <f>LOOKUP('Mérési adatok'!H19,AZ$3:AZ$7,$BE$2:$BI$2)&amp;LEFT($BD21,1)</f>
        <v>#N/A</v>
      </c>
      <c r="BN21">
        <f>'Mérési adatok'!A19</f>
        <v>0</v>
      </c>
      <c r="BO21">
        <f>IF('Mérési adatok'!B19&gt;0,LEFT($BN21,1),"")</f>
      </c>
      <c r="BP21">
        <f>IF('Mérési adatok'!C19&gt;0,LEFT($BN21,1),"")</f>
      </c>
      <c r="BQ21">
        <f>IF('Mérési adatok'!D19&gt;0,LEFT($BN21,1),"")</f>
      </c>
      <c r="BR21">
        <f>IF('Mérési adatok'!E19&gt;0,LEFT($BN21,1),"")</f>
      </c>
      <c r="BS21">
        <f>IF('Mérési adatok'!F19&gt;0,LEFT($BN21,1),"")</f>
      </c>
      <c r="BT21">
        <f>IF('Mérési adatok'!G19&gt;0,LEFT($BN21,1),"")</f>
      </c>
      <c r="BU21">
        <f>IF('Mérési adatok'!H19&gt;0,LEFT($BN21,1),"")</f>
      </c>
      <c r="CB21">
        <f t="shared" si="47"/>
        <v>13133</v>
      </c>
      <c r="CC21">
        <f t="shared" si="48"/>
        <v>21313</v>
      </c>
      <c r="CD21">
        <f t="shared" si="48"/>
        <v>22131</v>
      </c>
      <c r="CE21">
        <f t="shared" si="48"/>
        <v>32213</v>
      </c>
      <c r="CF21">
        <f t="shared" si="48"/>
        <v>13221</v>
      </c>
      <c r="CG21">
        <f t="shared" si="48"/>
        <v>11322</v>
      </c>
      <c r="CH21">
        <f t="shared" si="48"/>
        <v>41132</v>
      </c>
      <c r="CI21">
        <f t="shared" si="48"/>
        <v>24113</v>
      </c>
      <c r="CJ21">
        <f t="shared" si="48"/>
        <v>22411</v>
      </c>
      <c r="CK21">
        <f t="shared" si="48"/>
        <v>12241</v>
      </c>
      <c r="CL21">
        <f t="shared" si="48"/>
        <v>11224</v>
      </c>
      <c r="CM21">
        <f t="shared" si="48"/>
        <v>21122</v>
      </c>
      <c r="CN21">
        <f t="shared" si="48"/>
        <v>12112</v>
      </c>
      <c r="CO21">
        <f t="shared" si="48"/>
        <v>21211</v>
      </c>
      <c r="CP21">
        <f t="shared" si="48"/>
        <v>22121</v>
      </c>
      <c r="CQ21">
        <f t="shared" si="48"/>
        <v>22212</v>
      </c>
      <c r="CR21">
        <f t="shared" si="48"/>
        <v>22221</v>
      </c>
      <c r="CS21">
        <f t="shared" si="48"/>
        <v>12222</v>
      </c>
      <c r="CT21">
        <f t="shared" si="48"/>
        <v>31222</v>
      </c>
      <c r="CU21">
        <f t="shared" si="48"/>
        <v>23122</v>
      </c>
      <c r="CV21">
        <f t="shared" si="48"/>
        <v>12312</v>
      </c>
      <c r="CW21">
        <f t="shared" si="48"/>
        <v>11231</v>
      </c>
      <c r="CX21">
        <f t="shared" si="48"/>
        <v>11123</v>
      </c>
      <c r="CY21">
        <f t="shared" si="48"/>
        <v>21112</v>
      </c>
      <c r="CZ21">
        <f t="shared" si="48"/>
        <v>32111</v>
      </c>
      <c r="DA21">
        <f t="shared" si="48"/>
        <v>23211</v>
      </c>
      <c r="DB21">
        <f t="shared" si="48"/>
        <v>22321</v>
      </c>
      <c r="DC21">
        <f t="shared" si="48"/>
        <v>12232</v>
      </c>
      <c r="DD21">
        <f t="shared" si="48"/>
        <v>21223</v>
      </c>
      <c r="DE21">
        <f t="shared" si="48"/>
        <v>22122</v>
      </c>
      <c r="DF21">
        <f t="shared" si="48"/>
        <v>22212</v>
      </c>
      <c r="DG21">
        <f t="shared" si="48"/>
        <v>62221</v>
      </c>
      <c r="DH21">
        <f t="shared" si="48"/>
        <v>36222</v>
      </c>
      <c r="DI21">
        <f t="shared" si="48"/>
        <v>43622</v>
      </c>
      <c r="DJ21">
        <f t="shared" si="48"/>
        <v>44362</v>
      </c>
      <c r="DK21">
        <f t="shared" si="48"/>
        <v>14436</v>
      </c>
    </row>
    <row r="22" spans="1:115" ht="14.25" thickBot="1" thickTop="1">
      <c r="A22" s="7" t="s">
        <v>13</v>
      </c>
      <c r="B22" s="13">
        <f>SUM(B16:B21)</f>
        <v>3</v>
      </c>
      <c r="C22" s="13">
        <f aca="true" t="shared" si="49" ref="C22:AJ22">SUM(C16:C21)</f>
        <v>2</v>
      </c>
      <c r="D22" s="13">
        <f t="shared" si="49"/>
        <v>1</v>
      </c>
      <c r="E22" s="13">
        <f t="shared" si="49"/>
        <v>2</v>
      </c>
      <c r="F22" s="16">
        <f t="shared" si="49"/>
        <v>2</v>
      </c>
      <c r="G22" s="20">
        <f t="shared" si="49"/>
        <v>1</v>
      </c>
      <c r="H22" s="13">
        <f t="shared" si="49"/>
        <v>1</v>
      </c>
      <c r="I22" s="13">
        <f t="shared" si="49"/>
        <v>2</v>
      </c>
      <c r="J22" s="13">
        <f t="shared" si="49"/>
        <v>0</v>
      </c>
      <c r="K22" s="16">
        <f t="shared" si="49"/>
        <v>5</v>
      </c>
      <c r="L22" s="20">
        <f t="shared" si="49"/>
        <v>3</v>
      </c>
      <c r="M22" s="13">
        <f t="shared" si="49"/>
        <v>1</v>
      </c>
      <c r="N22" s="13">
        <f t="shared" si="49"/>
        <v>1</v>
      </c>
      <c r="O22" s="13">
        <f t="shared" si="49"/>
        <v>0</v>
      </c>
      <c r="P22" s="16">
        <f t="shared" si="49"/>
        <v>5</v>
      </c>
      <c r="Q22" s="20">
        <f t="shared" si="49"/>
        <v>1</v>
      </c>
      <c r="R22" s="13">
        <f t="shared" si="49"/>
        <v>0</v>
      </c>
      <c r="S22" s="13">
        <f t="shared" si="49"/>
        <v>1</v>
      </c>
      <c r="T22" s="13">
        <f t="shared" si="49"/>
        <v>1</v>
      </c>
      <c r="U22" s="16">
        <f t="shared" si="49"/>
        <v>8</v>
      </c>
      <c r="V22" s="20">
        <f t="shared" si="49"/>
        <v>1</v>
      </c>
      <c r="W22" s="13">
        <f t="shared" si="49"/>
        <v>3</v>
      </c>
      <c r="X22" s="13">
        <f t="shared" si="49"/>
        <v>2</v>
      </c>
      <c r="Y22" s="13">
        <f t="shared" si="49"/>
        <v>1</v>
      </c>
      <c r="Z22" s="16">
        <f t="shared" si="49"/>
        <v>2</v>
      </c>
      <c r="AA22" s="20">
        <f t="shared" si="49"/>
        <v>0</v>
      </c>
      <c r="AB22" s="13">
        <f t="shared" si="49"/>
        <v>0</v>
      </c>
      <c r="AC22" s="13">
        <f t="shared" si="49"/>
        <v>2</v>
      </c>
      <c r="AD22" s="13">
        <f t="shared" si="49"/>
        <v>2</v>
      </c>
      <c r="AE22" s="16">
        <f t="shared" si="49"/>
        <v>1</v>
      </c>
      <c r="AF22" s="20">
        <f t="shared" si="49"/>
        <v>1</v>
      </c>
      <c r="AG22" s="13">
        <f t="shared" si="49"/>
        <v>0</v>
      </c>
      <c r="AH22" s="13">
        <f t="shared" si="49"/>
        <v>1</v>
      </c>
      <c r="AI22" s="13">
        <f t="shared" si="49"/>
        <v>1</v>
      </c>
      <c r="AJ22" s="16">
        <f t="shared" si="49"/>
        <v>8</v>
      </c>
      <c r="AK22" s="21">
        <f>SUM(AK16:AK21)</f>
        <v>10</v>
      </c>
      <c r="AL22" s="14">
        <f>SUM(AL16:AL21)</f>
        <v>7</v>
      </c>
      <c r="AM22" s="14">
        <f>SUM(AM16:AM21)</f>
        <v>10</v>
      </c>
      <c r="AN22" s="14">
        <f>SUM(AN16:AN21)</f>
        <v>7</v>
      </c>
      <c r="AO22" s="15">
        <f>SUM(AO16:AO21)</f>
        <v>31</v>
      </c>
      <c r="AP22" s="3"/>
      <c r="BD22">
        <f>'Mérési adatok'!A20</f>
        <v>0</v>
      </c>
      <c r="BE22" t="e">
        <f>LOOKUP('Mérési adatok'!B20,AT$3:AT$7,$BE$2:$BI$2)&amp;LEFT($BD22,1)</f>
        <v>#N/A</v>
      </c>
      <c r="BF22" t="e">
        <f>LOOKUP('Mérési adatok'!C20,AU$3:AU$7,$BE$2:$BI$2)&amp;LEFT($BD22,1)</f>
        <v>#N/A</v>
      </c>
      <c r="BG22" t="e">
        <f>LOOKUP('Mérési adatok'!D20,AV$3:AV$7,$BE$2:$BI$2)&amp;LEFT($BD22,1)</f>
        <v>#N/A</v>
      </c>
      <c r="BH22" t="e">
        <f>LOOKUP('Mérési adatok'!E20,AW$3:AW$7,$BE$2:$BI$2)&amp;LEFT($BD22,1)</f>
        <v>#N/A</v>
      </c>
      <c r="BI22" t="e">
        <f>LOOKUP('Mérési adatok'!F20,AX$3:AX$7,$BE$2:$BI$2)&amp;LEFT($BD22,1)</f>
        <v>#N/A</v>
      </c>
      <c r="BJ22" t="e">
        <f>LOOKUP('Mérési adatok'!G20,AY$3:AY$7,$BE$2:$BI$2)&amp;LEFT($BD22,1)</f>
        <v>#N/A</v>
      </c>
      <c r="BK22" t="e">
        <f>LOOKUP('Mérési adatok'!H20,AZ$3:AZ$7,$BE$2:$BI$2)&amp;LEFT($BD22,1)</f>
        <v>#N/A</v>
      </c>
      <c r="BN22">
        <f>'Mérési adatok'!A20</f>
        <v>0</v>
      </c>
      <c r="BO22">
        <f>IF('Mérési adatok'!B20&gt;0,LEFT($BN22,1),"")</f>
      </c>
      <c r="BP22">
        <f>IF('Mérési adatok'!C20&gt;0,LEFT($BN22,1),"")</f>
      </c>
      <c r="BQ22">
        <f>IF('Mérési adatok'!D20&gt;0,LEFT($BN22,1),"")</f>
      </c>
      <c r="BR22">
        <f>IF('Mérési adatok'!E20&gt;0,LEFT($BN22,1),"")</f>
      </c>
      <c r="BS22">
        <f>IF('Mérési adatok'!F20&gt;0,LEFT($BN22,1),"")</f>
      </c>
      <c r="BT22">
        <f>IF('Mérési adatok'!G20&gt;0,LEFT($BN22,1),"")</f>
      </c>
      <c r="BU22">
        <f>IF('Mérési adatok'!H20&gt;0,LEFT($BN22,1),"")</f>
      </c>
      <c r="CB22">
        <f t="shared" si="47"/>
        <v>33232</v>
      </c>
      <c r="CC22">
        <f t="shared" si="48"/>
        <v>23323</v>
      </c>
      <c r="CD22">
        <f t="shared" si="48"/>
        <v>22332</v>
      </c>
      <c r="CE22">
        <f t="shared" si="48"/>
        <v>32233</v>
      </c>
      <c r="CF22">
        <f t="shared" si="48"/>
        <v>13223</v>
      </c>
      <c r="CG22">
        <f t="shared" si="48"/>
        <v>21322</v>
      </c>
      <c r="CH22">
        <f t="shared" si="48"/>
        <v>42132</v>
      </c>
      <c r="CI22">
        <f t="shared" si="48"/>
        <v>24213</v>
      </c>
      <c r="CJ22">
        <f t="shared" si="48"/>
        <v>22421</v>
      </c>
      <c r="CK22">
        <f t="shared" si="48"/>
        <v>12242</v>
      </c>
      <c r="CL22">
        <f t="shared" si="48"/>
        <v>31224</v>
      </c>
      <c r="CM22">
        <f t="shared" si="48"/>
        <v>23122</v>
      </c>
      <c r="CN22">
        <f t="shared" si="48"/>
        <v>12312</v>
      </c>
      <c r="CO22">
        <f t="shared" si="48"/>
        <v>21231</v>
      </c>
      <c r="CP22">
        <f t="shared" si="48"/>
        <v>22123</v>
      </c>
      <c r="CQ22">
        <f t="shared" si="48"/>
        <v>42212</v>
      </c>
      <c r="CR22">
        <f t="shared" si="48"/>
        <v>24221</v>
      </c>
      <c r="CS22">
        <f t="shared" si="48"/>
        <v>42422</v>
      </c>
      <c r="CT22">
        <f t="shared" si="48"/>
        <v>14242</v>
      </c>
      <c r="CU22">
        <f t="shared" si="48"/>
        <v>21424</v>
      </c>
      <c r="CV22">
        <f t="shared" si="48"/>
        <v>32142</v>
      </c>
      <c r="CW22">
        <f t="shared" si="48"/>
        <v>13214</v>
      </c>
      <c r="CX22">
        <f t="shared" si="48"/>
        <v>11321</v>
      </c>
      <c r="CY22">
        <f t="shared" si="48"/>
        <v>21132</v>
      </c>
      <c r="CZ22">
        <f t="shared" si="48"/>
        <v>32113</v>
      </c>
      <c r="DA22">
        <f t="shared" si="48"/>
        <v>13211</v>
      </c>
      <c r="DB22">
        <f t="shared" si="48"/>
        <v>21321</v>
      </c>
      <c r="DC22">
        <f t="shared" si="48"/>
        <v>12132</v>
      </c>
      <c r="DD22">
        <f t="shared" si="48"/>
        <v>21213</v>
      </c>
      <c r="DE22">
        <f t="shared" si="48"/>
        <v>22121</v>
      </c>
      <c r="DF22">
        <f t="shared" si="48"/>
        <v>32212</v>
      </c>
      <c r="DG22">
        <f t="shared" si="48"/>
        <v>43221</v>
      </c>
      <c r="DH22">
        <f t="shared" si="48"/>
        <v>64322</v>
      </c>
      <c r="DI22">
        <f t="shared" si="48"/>
        <v>46432</v>
      </c>
      <c r="DJ22">
        <f t="shared" si="48"/>
        <v>44643</v>
      </c>
      <c r="DK22">
        <f t="shared" si="48"/>
        <v>34464</v>
      </c>
    </row>
    <row r="23" spans="1:115" ht="15.75" thickTop="1">
      <c r="A23" s="61" t="s">
        <v>23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3"/>
      <c r="BD23">
        <f>'Mérési adatok'!A21</f>
        <v>0</v>
      </c>
      <c r="BE23" t="e">
        <f>LOOKUP('Mérési adatok'!B21,AT$3:AT$7,$BE$2:$BI$2)&amp;LEFT($BD23,1)</f>
        <v>#N/A</v>
      </c>
      <c r="BF23" t="e">
        <f>LOOKUP('Mérési adatok'!C21,AU$3:AU$7,$BE$2:$BI$2)&amp;LEFT($BD23,1)</f>
        <v>#N/A</v>
      </c>
      <c r="BG23" t="e">
        <f>LOOKUP('Mérési adatok'!D21,AV$3:AV$7,$BE$2:$BI$2)&amp;LEFT($BD23,1)</f>
        <v>#N/A</v>
      </c>
      <c r="BH23" t="e">
        <f>LOOKUP('Mérési adatok'!E21,AW$3:AW$7,$BE$2:$BI$2)&amp;LEFT($BD23,1)</f>
        <v>#N/A</v>
      </c>
      <c r="BI23" t="e">
        <f>LOOKUP('Mérési adatok'!F21,AX$3:AX$7,$BE$2:$BI$2)&amp;LEFT($BD23,1)</f>
        <v>#N/A</v>
      </c>
      <c r="BJ23" t="e">
        <f>LOOKUP('Mérési adatok'!G21,AY$3:AY$7,$BE$2:$BI$2)&amp;LEFT($BD23,1)</f>
        <v>#N/A</v>
      </c>
      <c r="BK23" t="e">
        <f>LOOKUP('Mérési adatok'!H21,AZ$3:AZ$7,$BE$2:$BI$2)&amp;LEFT($BD23,1)</f>
        <v>#N/A</v>
      </c>
      <c r="BN23">
        <f>'Mérési adatok'!A21</f>
        <v>0</v>
      </c>
      <c r="BO23">
        <f>IF('Mérési adatok'!B21&gt;0,LEFT($BN23,1),"")</f>
      </c>
      <c r="BP23">
        <f>IF('Mérési adatok'!C21&gt;0,LEFT($BN23,1),"")</f>
      </c>
      <c r="BQ23">
        <f>IF('Mérési adatok'!D21&gt;0,LEFT($BN23,1),"")</f>
      </c>
      <c r="BR23">
        <f>IF('Mérési adatok'!E21&gt;0,LEFT($BN23,1),"")</f>
      </c>
      <c r="BS23">
        <f>IF('Mérési adatok'!F21&gt;0,LEFT($BN23,1),"")</f>
      </c>
      <c r="BT23">
        <f>IF('Mérési adatok'!G21&gt;0,LEFT($BN23,1),"")</f>
      </c>
      <c r="BU23">
        <f>IF('Mérési adatok'!H21&gt;0,LEFT($BN23,1),"")</f>
      </c>
      <c r="CB23">
        <f t="shared" si="47"/>
        <v>31233</v>
      </c>
      <c r="CC23">
        <f t="shared" si="48"/>
        <v>23123</v>
      </c>
      <c r="CD23">
        <f t="shared" si="48"/>
        <v>22312</v>
      </c>
      <c r="CE23">
        <f t="shared" si="48"/>
        <v>32231</v>
      </c>
      <c r="CF23">
        <f t="shared" si="48"/>
        <v>13223</v>
      </c>
      <c r="CG23">
        <f t="shared" si="48"/>
        <v>21322</v>
      </c>
      <c r="CH23">
        <f t="shared" si="48"/>
        <v>42132</v>
      </c>
      <c r="CI23">
        <f t="shared" si="48"/>
        <v>14213</v>
      </c>
      <c r="CJ23">
        <f t="shared" si="48"/>
        <v>21421</v>
      </c>
      <c r="CK23">
        <f t="shared" si="48"/>
        <v>12142</v>
      </c>
      <c r="CL23">
        <f t="shared" si="48"/>
        <v>41214</v>
      </c>
      <c r="CM23">
        <f t="shared" si="48"/>
        <v>14121</v>
      </c>
      <c r="CN23">
        <f t="shared" si="48"/>
        <v>11412</v>
      </c>
      <c r="CO23">
        <f t="shared" si="48"/>
        <v>21141</v>
      </c>
      <c r="CP23">
        <f t="shared" si="48"/>
        <v>22114</v>
      </c>
      <c r="CQ23">
        <f t="shared" si="48"/>
        <v>52211</v>
      </c>
      <c r="CR23">
        <f t="shared" si="48"/>
        <v>25221</v>
      </c>
      <c r="CS23">
        <f t="shared" si="48"/>
        <v>42522</v>
      </c>
      <c r="CT23">
        <f t="shared" si="48"/>
        <v>34252</v>
      </c>
      <c r="CU23">
        <f t="shared" si="48"/>
        <v>23425</v>
      </c>
      <c r="CV23">
        <f t="shared" si="48"/>
        <v>32342</v>
      </c>
      <c r="CW23">
        <f t="shared" si="48"/>
        <v>13234</v>
      </c>
      <c r="CX23">
        <f t="shared" si="48"/>
        <v>11323</v>
      </c>
      <c r="CY23">
        <f t="shared" si="48"/>
        <v>21132</v>
      </c>
      <c r="CZ23">
        <f t="shared" si="48"/>
        <v>12113</v>
      </c>
      <c r="DA23">
        <f t="shared" si="48"/>
        <v>21211</v>
      </c>
      <c r="DB23">
        <f t="shared" si="48"/>
        <v>22121</v>
      </c>
      <c r="DC23">
        <f t="shared" si="48"/>
        <v>12212</v>
      </c>
      <c r="DD23">
        <f t="shared" si="48"/>
        <v>21221</v>
      </c>
      <c r="DE23">
        <f t="shared" si="48"/>
        <v>22122</v>
      </c>
      <c r="DF23">
        <f t="shared" si="48"/>
        <v>32212</v>
      </c>
      <c r="DG23">
        <f t="shared" si="48"/>
        <v>43221</v>
      </c>
      <c r="DH23">
        <f t="shared" si="48"/>
        <v>34322</v>
      </c>
      <c r="DI23">
        <f t="shared" si="48"/>
        <v>63432</v>
      </c>
      <c r="DJ23">
        <f t="shared" si="48"/>
        <v>26343</v>
      </c>
      <c r="DK23">
        <f t="shared" si="48"/>
        <v>52634</v>
      </c>
    </row>
    <row r="24" spans="1:115" ht="13.5" thickBot="1">
      <c r="A24" s="5"/>
      <c r="B24" s="37" t="str">
        <f>B14</f>
        <v>számolás</v>
      </c>
      <c r="C24" s="36"/>
      <c r="D24" s="36"/>
      <c r="E24" s="36"/>
      <c r="F24" s="36"/>
      <c r="G24" s="36" t="str">
        <f>G14</f>
        <v>helyesírás</v>
      </c>
      <c r="H24" s="36"/>
      <c r="I24" s="36"/>
      <c r="J24" s="36"/>
      <c r="K24" s="36"/>
      <c r="L24" s="36" t="str">
        <f>L14</f>
        <v>matek</v>
      </c>
      <c r="M24" s="36"/>
      <c r="N24" s="36"/>
      <c r="O24" s="36"/>
      <c r="P24" s="36"/>
      <c r="Q24" s="36" t="str">
        <f>Q14</f>
        <v>valami</v>
      </c>
      <c r="R24" s="36"/>
      <c r="S24" s="36"/>
      <c r="T24" s="36"/>
      <c r="U24" s="36"/>
      <c r="V24" s="36" t="str">
        <f>V14</f>
        <v>földrajz</v>
      </c>
      <c r="W24" s="36"/>
      <c r="X24" s="36"/>
      <c r="Y24" s="36"/>
      <c r="Z24" s="36"/>
      <c r="AA24" s="36" t="str">
        <f>AA14</f>
        <v>irodalom</v>
      </c>
      <c r="AB24" s="36"/>
      <c r="AC24" s="36"/>
      <c r="AD24" s="36"/>
      <c r="AE24" s="36"/>
      <c r="AF24" s="36" t="str">
        <f>AF14</f>
        <v>beszéd</v>
      </c>
      <c r="AG24" s="36"/>
      <c r="AH24" s="36"/>
      <c r="AI24" s="36"/>
      <c r="AJ24" s="36"/>
      <c r="AK24" s="36" t="str">
        <f>AK14</f>
        <v>összesen</v>
      </c>
      <c r="AL24" s="36"/>
      <c r="AM24" s="36"/>
      <c r="AN24" s="36"/>
      <c r="AO24" s="64"/>
      <c r="BD24">
        <f>'Mérési adatok'!A22</f>
        <v>0</v>
      </c>
      <c r="BE24" t="e">
        <f>LOOKUP('Mérési adatok'!B22,AT$3:AT$7,$BE$2:$BI$2)&amp;LEFT($BD24,1)</f>
        <v>#N/A</v>
      </c>
      <c r="BF24" t="e">
        <f>LOOKUP('Mérési adatok'!C22,AU$3:AU$7,$BE$2:$BI$2)&amp;LEFT($BD24,1)</f>
        <v>#N/A</v>
      </c>
      <c r="BG24" t="e">
        <f>LOOKUP('Mérési adatok'!D22,AV$3:AV$7,$BE$2:$BI$2)&amp;LEFT($BD24,1)</f>
        <v>#N/A</v>
      </c>
      <c r="BH24" t="e">
        <f>LOOKUP('Mérési adatok'!E22,AW$3:AW$7,$BE$2:$BI$2)&amp;LEFT($BD24,1)</f>
        <v>#N/A</v>
      </c>
      <c r="BI24" t="e">
        <f>LOOKUP('Mérési adatok'!F22,AX$3:AX$7,$BE$2:$BI$2)&amp;LEFT($BD24,1)</f>
        <v>#N/A</v>
      </c>
      <c r="BJ24" t="e">
        <f>LOOKUP('Mérési adatok'!G22,AY$3:AY$7,$BE$2:$BI$2)&amp;LEFT($BD24,1)</f>
        <v>#N/A</v>
      </c>
      <c r="BK24" t="e">
        <f>LOOKUP('Mérési adatok'!H22,AZ$3:AZ$7,$BE$2:$BI$2)&amp;LEFT($BD24,1)</f>
        <v>#N/A</v>
      </c>
      <c r="BN24">
        <f>'Mérési adatok'!A22</f>
        <v>0</v>
      </c>
      <c r="BO24">
        <f>IF('Mérési adatok'!B22&gt;0,LEFT($BN24,1),"")</f>
      </c>
      <c r="BP24">
        <f>IF('Mérési adatok'!C22&gt;0,LEFT($BN24,1),"")</f>
      </c>
      <c r="BQ24">
        <f>IF('Mérési adatok'!D22&gt;0,LEFT($BN24,1),"")</f>
      </c>
      <c r="BR24">
        <f>IF('Mérési adatok'!E22&gt;0,LEFT($BN24,1),"")</f>
      </c>
      <c r="BS24">
        <f>IF('Mérési adatok'!F22&gt;0,LEFT($BN24,1),"")</f>
      </c>
      <c r="BT24">
        <f>IF('Mérési adatok'!G22&gt;0,LEFT($BN24,1),"")</f>
      </c>
      <c r="BU24">
        <f>IF('Mérési adatok'!H22&gt;0,LEFT($BN24,1),"")</f>
      </c>
      <c r="CB24">
        <f t="shared" si="47"/>
        <v>13233</v>
      </c>
      <c r="CC24">
        <f t="shared" si="48"/>
        <v>21323</v>
      </c>
      <c r="CD24">
        <f t="shared" si="48"/>
        <v>22132</v>
      </c>
      <c r="CE24">
        <f t="shared" si="48"/>
        <v>12213</v>
      </c>
      <c r="CF24">
        <f t="shared" si="48"/>
        <v>11221</v>
      </c>
      <c r="CG24">
        <f t="shared" si="48"/>
        <v>51122</v>
      </c>
      <c r="CH24">
        <f t="shared" si="48"/>
        <v>15112</v>
      </c>
      <c r="CI24">
        <f t="shared" si="48"/>
        <v>21511</v>
      </c>
      <c r="CJ24">
        <f t="shared" si="48"/>
        <v>22151</v>
      </c>
      <c r="CK24">
        <f t="shared" si="48"/>
        <v>12215</v>
      </c>
      <c r="CL24">
        <f t="shared" si="48"/>
        <v>41221</v>
      </c>
      <c r="CM24">
        <f t="shared" si="48"/>
        <v>24122</v>
      </c>
      <c r="CN24">
        <f t="shared" si="48"/>
        <v>12412</v>
      </c>
      <c r="CO24">
        <f t="shared" si="48"/>
        <v>11241</v>
      </c>
      <c r="CP24">
        <f t="shared" si="48"/>
        <v>21124</v>
      </c>
      <c r="CQ24">
        <f t="shared" si="48"/>
        <v>52112</v>
      </c>
      <c r="CR24">
        <f t="shared" si="48"/>
        <v>25211</v>
      </c>
      <c r="CS24">
        <f t="shared" si="48"/>
        <v>12521</v>
      </c>
      <c r="CT24">
        <f t="shared" si="48"/>
        <v>31252</v>
      </c>
      <c r="CU24">
        <f t="shared" si="48"/>
        <v>23125</v>
      </c>
      <c r="CV24">
        <f t="shared" si="48"/>
        <v>32312</v>
      </c>
      <c r="CW24">
        <f t="shared" si="48"/>
        <v>13231</v>
      </c>
      <c r="CX24">
        <f t="shared" si="48"/>
        <v>11323</v>
      </c>
      <c r="CY24">
        <f t="shared" si="48"/>
        <v>21132</v>
      </c>
      <c r="CZ24">
        <f t="shared" si="48"/>
        <v>32113</v>
      </c>
      <c r="DA24">
        <f t="shared" si="48"/>
        <v>23211</v>
      </c>
      <c r="DB24">
        <f t="shared" si="48"/>
        <v>12321</v>
      </c>
      <c r="DC24">
        <f t="shared" si="48"/>
        <v>11232</v>
      </c>
      <c r="DD24">
        <f t="shared" si="48"/>
        <v>21123</v>
      </c>
      <c r="DE24">
        <f t="shared" si="48"/>
        <v>22112</v>
      </c>
      <c r="DF24">
        <f t="shared" si="48"/>
        <v>62211</v>
      </c>
      <c r="DG24">
        <f t="shared" si="48"/>
        <v>26221</v>
      </c>
      <c r="DH24">
        <f t="shared" si="48"/>
        <v>32622</v>
      </c>
      <c r="DI24">
        <f t="shared" si="48"/>
        <v>33262</v>
      </c>
      <c r="DJ24">
        <f t="shared" si="48"/>
        <v>43326</v>
      </c>
      <c r="DK24">
        <f t="shared" si="48"/>
        <v>64332</v>
      </c>
    </row>
    <row r="25" spans="1:73" ht="13.5" thickTop="1">
      <c r="A25" s="11" t="s">
        <v>15</v>
      </c>
      <c r="B25" s="53">
        <f>7-RANK(INDEX(CB$19:CB$24,1),CB$19:CB$24)</f>
        <v>5</v>
      </c>
      <c r="C25" s="38"/>
      <c r="D25" s="38"/>
      <c r="E25" s="38"/>
      <c r="F25" s="38"/>
      <c r="G25" s="38">
        <f>7-RANK(INDEX(CG$19:CG$24,1),CG$19:CG$24)</f>
        <v>5</v>
      </c>
      <c r="H25" s="38"/>
      <c r="I25" s="38"/>
      <c r="J25" s="38"/>
      <c r="K25" s="38"/>
      <c r="L25" s="38">
        <f>7-RANK(INDEX(CL$19:CL$24,1),CL$19:CL$24)</f>
        <v>1</v>
      </c>
      <c r="M25" s="38"/>
      <c r="N25" s="38"/>
      <c r="O25" s="38"/>
      <c r="P25" s="38"/>
      <c r="Q25" s="38">
        <f>7-RANK(INDEX(CQ$19:CQ$24,1),CQ$19:CQ$24)</f>
        <v>1</v>
      </c>
      <c r="R25" s="38"/>
      <c r="S25" s="38"/>
      <c r="T25" s="38"/>
      <c r="U25" s="38"/>
      <c r="V25" s="38">
        <f>7-RANK(INDEX(CV$19:CV$24,1),CV$19:CV$24)</f>
        <v>1</v>
      </c>
      <c r="W25" s="38"/>
      <c r="X25" s="38"/>
      <c r="Y25" s="38"/>
      <c r="Z25" s="38"/>
      <c r="AA25" s="38">
        <f>7-RANK(INDEX(DA$19:DA$24,1),DA$19:DA$24)</f>
        <v>3</v>
      </c>
      <c r="AB25" s="38"/>
      <c r="AC25" s="38"/>
      <c r="AD25" s="38"/>
      <c r="AE25" s="38"/>
      <c r="AF25" s="38">
        <f>7-RANK(INDEX(DF$19:DF$24,1),DF$19:DF$24)</f>
        <v>1</v>
      </c>
      <c r="AG25" s="38"/>
      <c r="AH25" s="38"/>
      <c r="AI25" s="38"/>
      <c r="AJ25" s="38"/>
      <c r="AK25" s="38">
        <f>7-RANK(INDEX(DK$19:DK$24,1),DK$19:DK$24)</f>
        <v>2</v>
      </c>
      <c r="AL25" s="38"/>
      <c r="AM25" s="38"/>
      <c r="AN25" s="38"/>
      <c r="AO25" s="58"/>
      <c r="BD25">
        <f>'Mérési adatok'!A23</f>
        <v>0</v>
      </c>
      <c r="BE25" t="e">
        <f>LOOKUP('Mérési adatok'!B23,AT$3:AT$7,$BE$2:$BI$2)&amp;LEFT($BD25,1)</f>
        <v>#N/A</v>
      </c>
      <c r="BF25" t="e">
        <f>LOOKUP('Mérési adatok'!C23,AU$3:AU$7,$BE$2:$BI$2)&amp;LEFT($BD25,1)</f>
        <v>#N/A</v>
      </c>
      <c r="BG25" t="e">
        <f>LOOKUP('Mérési adatok'!D23,AV$3:AV$7,$BE$2:$BI$2)&amp;LEFT($BD25,1)</f>
        <v>#N/A</v>
      </c>
      <c r="BH25" t="e">
        <f>LOOKUP('Mérési adatok'!E23,AW$3:AW$7,$BE$2:$BI$2)&amp;LEFT($BD25,1)</f>
        <v>#N/A</v>
      </c>
      <c r="BI25" t="e">
        <f>LOOKUP('Mérési adatok'!F23,AX$3:AX$7,$BE$2:$BI$2)&amp;LEFT($BD25,1)</f>
        <v>#N/A</v>
      </c>
      <c r="BJ25" t="e">
        <f>LOOKUP('Mérési adatok'!G23,AY$3:AY$7,$BE$2:$BI$2)&amp;LEFT($BD25,1)</f>
        <v>#N/A</v>
      </c>
      <c r="BK25" t="e">
        <f>LOOKUP('Mérési adatok'!H23,AZ$3:AZ$7,$BE$2:$BI$2)&amp;LEFT($BD25,1)</f>
        <v>#N/A</v>
      </c>
      <c r="BN25">
        <f>'Mérési adatok'!A23</f>
        <v>0</v>
      </c>
      <c r="BO25">
        <f>IF('Mérési adatok'!B23&gt;0,LEFT($BN25,1),"")</f>
      </c>
      <c r="BP25">
        <f>IF('Mérési adatok'!C23&gt;0,LEFT($BN25,1),"")</f>
      </c>
      <c r="BQ25">
        <f>IF('Mérési adatok'!D23&gt;0,LEFT($BN25,1),"")</f>
      </c>
      <c r="BR25">
        <f>IF('Mérési adatok'!E23&gt;0,LEFT($BN25,1),"")</f>
      </c>
      <c r="BS25">
        <f>IF('Mérési adatok'!F23&gt;0,LEFT($BN25,1),"")</f>
      </c>
      <c r="BT25">
        <f>IF('Mérési adatok'!G23&gt;0,LEFT($BN25,1),"")</f>
      </c>
      <c r="BU25">
        <f>IF('Mérési adatok'!H23&gt;0,LEFT($BN25,1),"")</f>
      </c>
    </row>
    <row r="26" spans="1:73" ht="12.75">
      <c r="A26" s="11" t="s">
        <v>16</v>
      </c>
      <c r="B26" s="54">
        <f>7-RANK(INDEX(CB$19:CB$24,2),CB$19:CB$24)</f>
        <v>3</v>
      </c>
      <c r="C26" s="55"/>
      <c r="D26" s="55"/>
      <c r="E26" s="55"/>
      <c r="F26" s="55"/>
      <c r="G26" s="55">
        <f>7-RANK(INDEX(CG$19:CG$24,2),CG$19:CG$24)</f>
        <v>2</v>
      </c>
      <c r="H26" s="55"/>
      <c r="I26" s="55"/>
      <c r="J26" s="55"/>
      <c r="K26" s="55"/>
      <c r="L26" s="55">
        <f>7-RANK(INDEX(CL$19:CL$24,2),CL$19:CL$24)</f>
        <v>4</v>
      </c>
      <c r="M26" s="55"/>
      <c r="N26" s="55"/>
      <c r="O26" s="55"/>
      <c r="P26" s="55"/>
      <c r="Q26" s="55">
        <f>7-RANK(INDEX(CQ$19:CQ$24,2),CQ$19:CQ$24)</f>
        <v>3</v>
      </c>
      <c r="R26" s="55"/>
      <c r="S26" s="55"/>
      <c r="T26" s="55"/>
      <c r="U26" s="55"/>
      <c r="V26" s="55">
        <f>7-RANK(INDEX(CV$19:CV$24,2),CV$19:CV$24)</f>
        <v>3</v>
      </c>
      <c r="W26" s="55"/>
      <c r="X26" s="55"/>
      <c r="Y26" s="55"/>
      <c r="Z26" s="55"/>
      <c r="AA26" s="55">
        <f>7-RANK(INDEX(DA$19:DA$24,2),DA$19:DA$24)</f>
        <v>4</v>
      </c>
      <c r="AB26" s="55"/>
      <c r="AC26" s="55"/>
      <c r="AD26" s="55"/>
      <c r="AE26" s="55"/>
      <c r="AF26" s="55">
        <f>7-RANK(INDEX(DF$19:DF$24,2),DF$19:DF$24)</f>
        <v>3</v>
      </c>
      <c r="AG26" s="55"/>
      <c r="AH26" s="55"/>
      <c r="AI26" s="55"/>
      <c r="AJ26" s="55"/>
      <c r="AK26" s="55">
        <f>7-RANK(INDEX(DK$19:DK$24,2),DK$19:DK$24)</f>
        <v>4</v>
      </c>
      <c r="AL26" s="55"/>
      <c r="AM26" s="55"/>
      <c r="AN26" s="55"/>
      <c r="AO26" s="59"/>
      <c r="BD26">
        <f>'Mérési adatok'!A24</f>
        <v>0</v>
      </c>
      <c r="BE26" t="e">
        <f>LOOKUP('Mérési adatok'!B24,AT$3:AT$7,$BE$2:$BI$2)&amp;LEFT($BD26,1)</f>
        <v>#N/A</v>
      </c>
      <c r="BF26" t="e">
        <f>LOOKUP('Mérési adatok'!C24,AU$3:AU$7,$BE$2:$BI$2)&amp;LEFT($BD26,1)</f>
        <v>#N/A</v>
      </c>
      <c r="BG26" t="e">
        <f>LOOKUP('Mérési adatok'!D24,AV$3:AV$7,$BE$2:$BI$2)&amp;LEFT($BD26,1)</f>
        <v>#N/A</v>
      </c>
      <c r="BH26" t="e">
        <f>LOOKUP('Mérési adatok'!E24,AW$3:AW$7,$BE$2:$BI$2)&amp;LEFT($BD26,1)</f>
        <v>#N/A</v>
      </c>
      <c r="BI26" t="e">
        <f>LOOKUP('Mérési adatok'!F24,AX$3:AX$7,$BE$2:$BI$2)&amp;LEFT($BD26,1)</f>
        <v>#N/A</v>
      </c>
      <c r="BJ26" t="e">
        <f>LOOKUP('Mérési adatok'!G24,AY$3:AY$7,$BE$2:$BI$2)&amp;LEFT($BD26,1)</f>
        <v>#N/A</v>
      </c>
      <c r="BK26" t="e">
        <f>LOOKUP('Mérési adatok'!H24,AZ$3:AZ$7,$BE$2:$BI$2)&amp;LEFT($BD26,1)</f>
        <v>#N/A</v>
      </c>
      <c r="BN26">
        <f>'Mérési adatok'!A24</f>
        <v>0</v>
      </c>
      <c r="BO26">
        <f>IF('Mérési adatok'!B24&gt;0,LEFT($BN26,1),"")</f>
      </c>
      <c r="BP26">
        <f>IF('Mérési adatok'!C24&gt;0,LEFT($BN26,1),"")</f>
      </c>
      <c r="BQ26">
        <f>IF('Mérési adatok'!D24&gt;0,LEFT($BN26,1),"")</f>
      </c>
      <c r="BR26">
        <f>IF('Mérési adatok'!E24&gt;0,LEFT($BN26,1),"")</f>
      </c>
      <c r="BS26">
        <f>IF('Mérési adatok'!F24&gt;0,LEFT($BN26,1),"")</f>
      </c>
      <c r="BT26">
        <f>IF('Mérési adatok'!G24&gt;0,LEFT($BN26,1),"")</f>
      </c>
      <c r="BU26">
        <f>IF('Mérési adatok'!H24&gt;0,LEFT($BN26,1),"")</f>
      </c>
    </row>
    <row r="27" spans="1:73" ht="12.75">
      <c r="A27" s="11" t="s">
        <v>17</v>
      </c>
      <c r="B27" s="54">
        <f>7-RANK(INDEX(CB$19:CB$24,3),CB$19:CB$24)</f>
        <v>1</v>
      </c>
      <c r="C27" s="55"/>
      <c r="D27" s="55"/>
      <c r="E27" s="55"/>
      <c r="F27" s="55"/>
      <c r="G27" s="55">
        <f>7-RANK(INDEX(CG$19:CG$24,3),CG$19:CG$24)</f>
        <v>1</v>
      </c>
      <c r="H27" s="55"/>
      <c r="I27" s="55"/>
      <c r="J27" s="55"/>
      <c r="K27" s="55"/>
      <c r="L27" s="55">
        <f>7-RANK(INDEX(CL$19:CL$24,3),CL$19:CL$24)</f>
        <v>2</v>
      </c>
      <c r="M27" s="55"/>
      <c r="N27" s="55"/>
      <c r="O27" s="55"/>
      <c r="P27" s="55"/>
      <c r="Q27" s="55">
        <f>7-RANK(INDEX(CQ$19:CQ$24,3),CQ$19:CQ$24)</f>
        <v>3</v>
      </c>
      <c r="R27" s="55"/>
      <c r="S27" s="55"/>
      <c r="T27" s="55"/>
      <c r="U27" s="55"/>
      <c r="V27" s="55">
        <f>7-RANK(INDEX(CV$19:CV$24,3),CV$19:CV$24)</f>
        <v>2</v>
      </c>
      <c r="W27" s="55"/>
      <c r="X27" s="55"/>
      <c r="Y27" s="55"/>
      <c r="Z27" s="55"/>
      <c r="AA27" s="55">
        <f>7-RANK(INDEX(DA$19:DA$24,3),DA$19:DA$24)</f>
        <v>6</v>
      </c>
      <c r="AB27" s="55"/>
      <c r="AC27" s="55"/>
      <c r="AD27" s="55"/>
      <c r="AE27" s="55"/>
      <c r="AF27" s="55">
        <f>7-RANK(INDEX(DF$19:DF$24,3),DF$19:DF$24)</f>
        <v>2</v>
      </c>
      <c r="AG27" s="55"/>
      <c r="AH27" s="55"/>
      <c r="AI27" s="55"/>
      <c r="AJ27" s="55"/>
      <c r="AK27" s="55">
        <f>7-RANK(INDEX(DK$19:DK$24,3),DK$19:DK$24)</f>
        <v>1</v>
      </c>
      <c r="AL27" s="55"/>
      <c r="AM27" s="55"/>
      <c r="AN27" s="55"/>
      <c r="AO27" s="59"/>
      <c r="BD27">
        <f>'Mérési adatok'!A25</f>
        <v>0</v>
      </c>
      <c r="BE27" t="e">
        <f>LOOKUP('Mérési adatok'!B25,AT$3:AT$7,$BE$2:$BI$2)&amp;LEFT($BD27,1)</f>
        <v>#N/A</v>
      </c>
      <c r="BF27" t="e">
        <f>LOOKUP('Mérési adatok'!C25,AU$3:AU$7,$BE$2:$BI$2)&amp;LEFT($BD27,1)</f>
        <v>#N/A</v>
      </c>
      <c r="BG27" t="e">
        <f>LOOKUP('Mérési adatok'!D25,AV$3:AV$7,$BE$2:$BI$2)&amp;LEFT($BD27,1)</f>
        <v>#N/A</v>
      </c>
      <c r="BH27" t="e">
        <f>LOOKUP('Mérési adatok'!E25,AW$3:AW$7,$BE$2:$BI$2)&amp;LEFT($BD27,1)</f>
        <v>#N/A</v>
      </c>
      <c r="BI27" t="e">
        <f>LOOKUP('Mérési adatok'!F25,AX$3:AX$7,$BE$2:$BI$2)&amp;LEFT($BD27,1)</f>
        <v>#N/A</v>
      </c>
      <c r="BJ27" t="e">
        <f>LOOKUP('Mérési adatok'!G25,AY$3:AY$7,$BE$2:$BI$2)&amp;LEFT($BD27,1)</f>
        <v>#N/A</v>
      </c>
      <c r="BK27" t="e">
        <f>LOOKUP('Mérési adatok'!H25,AZ$3:AZ$7,$BE$2:$BI$2)&amp;LEFT($BD27,1)</f>
        <v>#N/A</v>
      </c>
      <c r="BN27">
        <f>'Mérési adatok'!A25</f>
        <v>0</v>
      </c>
      <c r="BO27">
        <f>IF('Mérési adatok'!B25&gt;0,LEFT($BN27,1),"")</f>
      </c>
      <c r="BP27">
        <f>IF('Mérési adatok'!C25&gt;0,LEFT($BN27,1),"")</f>
      </c>
      <c r="BQ27">
        <f>IF('Mérési adatok'!D25&gt;0,LEFT($BN27,1),"")</f>
      </c>
      <c r="BR27">
        <f>IF('Mérési adatok'!E25&gt;0,LEFT($BN27,1),"")</f>
      </c>
      <c r="BS27">
        <f>IF('Mérési adatok'!F25&gt;0,LEFT($BN27,1),"")</f>
      </c>
      <c r="BT27">
        <f>IF('Mérési adatok'!G25&gt;0,LEFT($BN27,1),"")</f>
      </c>
      <c r="BU27">
        <f>IF('Mérési adatok'!H25&gt;0,LEFT($BN27,1),"")</f>
      </c>
    </row>
    <row r="28" spans="1:73" ht="12.75">
      <c r="A28" s="11" t="s">
        <v>18</v>
      </c>
      <c r="B28" s="54">
        <f>7-RANK(INDEX(CB$19:CB$24,4),CB$19:CB$24)</f>
        <v>6</v>
      </c>
      <c r="C28" s="55"/>
      <c r="D28" s="55"/>
      <c r="E28" s="55"/>
      <c r="F28" s="55"/>
      <c r="G28" s="55">
        <f>7-RANK(INDEX(CG$19:CG$24,4),CG$19:CG$24)</f>
        <v>4</v>
      </c>
      <c r="H28" s="55"/>
      <c r="I28" s="55"/>
      <c r="J28" s="55"/>
      <c r="K28" s="55"/>
      <c r="L28" s="55">
        <f>7-RANK(INDEX(CL$19:CL$24,4),CL$19:CL$24)</f>
        <v>3</v>
      </c>
      <c r="M28" s="55"/>
      <c r="N28" s="55"/>
      <c r="O28" s="55"/>
      <c r="P28" s="55"/>
      <c r="Q28" s="55">
        <f>7-RANK(INDEX(CQ$19:CQ$24,4),CQ$19:CQ$24)</f>
        <v>4</v>
      </c>
      <c r="R28" s="55"/>
      <c r="S28" s="55"/>
      <c r="T28" s="55"/>
      <c r="U28" s="55"/>
      <c r="V28" s="55">
        <f>7-RANK(INDEX(CV$19:CV$24,4),CV$19:CV$24)</f>
        <v>4</v>
      </c>
      <c r="W28" s="55"/>
      <c r="X28" s="55"/>
      <c r="Y28" s="55"/>
      <c r="Z28" s="55"/>
      <c r="AA28" s="55">
        <f>7-RANK(INDEX(DA$19:DA$24,4),DA$19:DA$24)</f>
        <v>1</v>
      </c>
      <c r="AB28" s="55"/>
      <c r="AC28" s="55"/>
      <c r="AD28" s="55"/>
      <c r="AE28" s="55"/>
      <c r="AF28" s="55">
        <f>7-RANK(INDEX(DF$19:DF$24,4),DF$19:DF$24)</f>
        <v>5</v>
      </c>
      <c r="AG28" s="55"/>
      <c r="AH28" s="55"/>
      <c r="AI28" s="55"/>
      <c r="AJ28" s="55"/>
      <c r="AK28" s="55">
        <f>7-RANK(INDEX(DK$19:DK$24,4),DK$19:DK$24)</f>
        <v>3</v>
      </c>
      <c r="AL28" s="55"/>
      <c r="AM28" s="55"/>
      <c r="AN28" s="55"/>
      <c r="AO28" s="59"/>
      <c r="BD28">
        <f>'Mérési adatok'!A26</f>
        <v>0</v>
      </c>
      <c r="BE28" t="e">
        <f>LOOKUP('Mérési adatok'!B26,AT$3:AT$7,$BE$2:$BI$2)&amp;LEFT($BD28,1)</f>
        <v>#N/A</v>
      </c>
      <c r="BF28" t="e">
        <f>LOOKUP('Mérési adatok'!C26,AU$3:AU$7,$BE$2:$BI$2)&amp;LEFT($BD28,1)</f>
        <v>#N/A</v>
      </c>
      <c r="BG28" t="e">
        <f>LOOKUP('Mérési adatok'!D26,AV$3:AV$7,$BE$2:$BI$2)&amp;LEFT($BD28,1)</f>
        <v>#N/A</v>
      </c>
      <c r="BH28" t="e">
        <f>LOOKUP('Mérési adatok'!E26,AW$3:AW$7,$BE$2:$BI$2)&amp;LEFT($BD28,1)</f>
        <v>#N/A</v>
      </c>
      <c r="BI28" t="e">
        <f>LOOKUP('Mérési adatok'!F26,AX$3:AX$7,$BE$2:$BI$2)&amp;LEFT($BD28,1)</f>
        <v>#N/A</v>
      </c>
      <c r="BJ28" t="e">
        <f>LOOKUP('Mérési adatok'!G26,AY$3:AY$7,$BE$2:$BI$2)&amp;LEFT($BD28,1)</f>
        <v>#N/A</v>
      </c>
      <c r="BK28" t="e">
        <f>LOOKUP('Mérési adatok'!H26,AZ$3:AZ$7,$BE$2:$BI$2)&amp;LEFT($BD28,1)</f>
        <v>#N/A</v>
      </c>
      <c r="BN28">
        <f>'Mérési adatok'!A26</f>
        <v>0</v>
      </c>
      <c r="BO28">
        <f>IF('Mérési adatok'!B26&gt;0,LEFT($BN28,1),"")</f>
      </c>
      <c r="BP28">
        <f>IF('Mérési adatok'!C26&gt;0,LEFT($BN28,1),"")</f>
      </c>
      <c r="BQ28">
        <f>IF('Mérési adatok'!D26&gt;0,LEFT($BN28,1),"")</f>
      </c>
      <c r="BR28">
        <f>IF('Mérési adatok'!E26&gt;0,LEFT($BN28,1),"")</f>
      </c>
      <c r="BS28">
        <f>IF('Mérési adatok'!F26&gt;0,LEFT($BN28,1),"")</f>
      </c>
      <c r="BT28">
        <f>IF('Mérési adatok'!G26&gt;0,LEFT($BN28,1),"")</f>
      </c>
      <c r="BU28">
        <f>IF('Mérési adatok'!H26&gt;0,LEFT($BN28,1),"")</f>
      </c>
    </row>
    <row r="29" spans="1:73" ht="12.75">
      <c r="A29" s="11" t="s">
        <v>19</v>
      </c>
      <c r="B29" s="54">
        <f>7-RANK(INDEX(CB$19:CB$24,5),CB$19:CB$24)</f>
        <v>4</v>
      </c>
      <c r="C29" s="55"/>
      <c r="D29" s="55"/>
      <c r="E29" s="55"/>
      <c r="F29" s="55"/>
      <c r="G29" s="55">
        <f>7-RANK(INDEX(CG$19:CG$24,5),CG$19:CG$24)</f>
        <v>4</v>
      </c>
      <c r="H29" s="55"/>
      <c r="I29" s="55"/>
      <c r="J29" s="55"/>
      <c r="K29" s="55"/>
      <c r="L29" s="55">
        <f>7-RANK(INDEX(CL$19:CL$24,5),CL$19:CL$24)</f>
        <v>5</v>
      </c>
      <c r="M29" s="55"/>
      <c r="N29" s="55"/>
      <c r="O29" s="55"/>
      <c r="P29" s="55"/>
      <c r="Q29" s="55">
        <f>7-RANK(INDEX(CQ$19:CQ$24,5),CQ$19:CQ$24)</f>
        <v>6</v>
      </c>
      <c r="R29" s="55"/>
      <c r="S29" s="55"/>
      <c r="T29" s="55"/>
      <c r="U29" s="55"/>
      <c r="V29" s="55">
        <f>7-RANK(INDEX(CV$19:CV$24,5),CV$19:CV$24)</f>
        <v>6</v>
      </c>
      <c r="W29" s="55"/>
      <c r="X29" s="55"/>
      <c r="Y29" s="55"/>
      <c r="Z29" s="55"/>
      <c r="AA29" s="55">
        <f>7-RANK(INDEX(DA$19:DA$24,5),DA$19:DA$24)</f>
        <v>3</v>
      </c>
      <c r="AB29" s="55"/>
      <c r="AC29" s="55"/>
      <c r="AD29" s="55"/>
      <c r="AE29" s="55"/>
      <c r="AF29" s="55">
        <f>7-RANK(INDEX(DF$19:DF$24,5),DF$19:DF$24)</f>
        <v>5</v>
      </c>
      <c r="AG29" s="55"/>
      <c r="AH29" s="55"/>
      <c r="AI29" s="55"/>
      <c r="AJ29" s="55"/>
      <c r="AK29" s="55">
        <f>7-RANK(INDEX(DK$19:DK$24,5),DK$19:DK$24)</f>
        <v>5</v>
      </c>
      <c r="AL29" s="55"/>
      <c r="AM29" s="55"/>
      <c r="AN29" s="55"/>
      <c r="AO29" s="59"/>
      <c r="BD29">
        <f>'Mérési adatok'!A27</f>
        <v>0</v>
      </c>
      <c r="BE29" t="e">
        <f>LOOKUP('Mérési adatok'!B27,AT$3:AT$7,$BE$2:$BI$2)&amp;LEFT($BD29,1)</f>
        <v>#N/A</v>
      </c>
      <c r="BF29" t="e">
        <f>LOOKUP('Mérési adatok'!C27,AU$3:AU$7,$BE$2:$BI$2)&amp;LEFT($BD29,1)</f>
        <v>#N/A</v>
      </c>
      <c r="BG29" t="e">
        <f>LOOKUP('Mérési adatok'!D27,AV$3:AV$7,$BE$2:$BI$2)&amp;LEFT($BD29,1)</f>
        <v>#N/A</v>
      </c>
      <c r="BH29" t="e">
        <f>LOOKUP('Mérési adatok'!E27,AW$3:AW$7,$BE$2:$BI$2)&amp;LEFT($BD29,1)</f>
        <v>#N/A</v>
      </c>
      <c r="BI29" t="e">
        <f>LOOKUP('Mérési adatok'!F27,AX$3:AX$7,$BE$2:$BI$2)&amp;LEFT($BD29,1)</f>
        <v>#N/A</v>
      </c>
      <c r="BJ29" t="e">
        <f>LOOKUP('Mérési adatok'!G27,AY$3:AY$7,$BE$2:$BI$2)&amp;LEFT($BD29,1)</f>
        <v>#N/A</v>
      </c>
      <c r="BK29" t="e">
        <f>LOOKUP('Mérési adatok'!H27,AZ$3:AZ$7,$BE$2:$BI$2)&amp;LEFT($BD29,1)</f>
        <v>#N/A</v>
      </c>
      <c r="BN29">
        <f>'Mérési adatok'!A27</f>
        <v>0</v>
      </c>
      <c r="BO29">
        <f>IF('Mérési adatok'!B27&gt;0,LEFT($BN29,1),"")</f>
      </c>
      <c r="BP29">
        <f>IF('Mérési adatok'!C27&gt;0,LEFT($BN29,1),"")</f>
      </c>
      <c r="BQ29">
        <f>IF('Mérési adatok'!D27&gt;0,LEFT($BN29,1),"")</f>
      </c>
      <c r="BR29">
        <f>IF('Mérési adatok'!E27&gt;0,LEFT($BN29,1),"")</f>
      </c>
      <c r="BS29">
        <f>IF('Mérési adatok'!F27&gt;0,LEFT($BN29,1),"")</f>
      </c>
      <c r="BT29">
        <f>IF('Mérési adatok'!G27&gt;0,LEFT($BN29,1),"")</f>
      </c>
      <c r="BU29">
        <f>IF('Mérési adatok'!H27&gt;0,LEFT($BN29,1),"")</f>
      </c>
    </row>
    <row r="30" spans="1:73" ht="13.5" thickBot="1">
      <c r="A30" s="12" t="s">
        <v>20</v>
      </c>
      <c r="B30" s="56">
        <f>7-RANK(INDEX(CB$19:CB$24,6),CB$19:CB$24)</f>
        <v>2</v>
      </c>
      <c r="C30" s="57"/>
      <c r="D30" s="57"/>
      <c r="E30" s="57"/>
      <c r="F30" s="57"/>
      <c r="G30" s="57">
        <f>7-RANK(INDEX(CG$19:CG$24,6),CG$19:CG$24)</f>
        <v>6</v>
      </c>
      <c r="H30" s="57"/>
      <c r="I30" s="57"/>
      <c r="J30" s="57"/>
      <c r="K30" s="57"/>
      <c r="L30" s="57">
        <f>7-RANK(INDEX(CL$19:CL$24,6),CL$19:CL$24)</f>
        <v>6</v>
      </c>
      <c r="M30" s="57"/>
      <c r="N30" s="57"/>
      <c r="O30" s="57"/>
      <c r="P30" s="57"/>
      <c r="Q30" s="57">
        <f>7-RANK(INDEX(CQ$19:CQ$24,6),CQ$19:CQ$24)</f>
        <v>5</v>
      </c>
      <c r="R30" s="57"/>
      <c r="S30" s="57"/>
      <c r="T30" s="57"/>
      <c r="U30" s="57"/>
      <c r="V30" s="57">
        <f>7-RANK(INDEX(CV$19:CV$24,6),CV$19:CV$24)</f>
        <v>5</v>
      </c>
      <c r="W30" s="57"/>
      <c r="X30" s="57"/>
      <c r="Y30" s="57"/>
      <c r="Z30" s="57"/>
      <c r="AA30" s="57">
        <f>7-RANK(INDEX(DA$19:DA$24,6),DA$19:DA$24)</f>
        <v>6</v>
      </c>
      <c r="AB30" s="57"/>
      <c r="AC30" s="57"/>
      <c r="AD30" s="57"/>
      <c r="AE30" s="57"/>
      <c r="AF30" s="57">
        <f>7-RANK(INDEX(DF$19:DF$24,6),DF$19:DF$24)</f>
        <v>6</v>
      </c>
      <c r="AG30" s="57"/>
      <c r="AH30" s="57"/>
      <c r="AI30" s="57"/>
      <c r="AJ30" s="57"/>
      <c r="AK30" s="57">
        <f>7-RANK(INDEX(DK$19:DK$24,6),DK$19:DK$24)</f>
        <v>6</v>
      </c>
      <c r="AL30" s="57"/>
      <c r="AM30" s="57"/>
      <c r="AN30" s="57"/>
      <c r="AO30" s="60"/>
      <c r="BD30">
        <f>'Mérési adatok'!A28</f>
        <v>0</v>
      </c>
      <c r="BE30" t="e">
        <f>LOOKUP('Mérési adatok'!B28,AT$3:AT$7,$BE$2:$BI$2)&amp;LEFT($BD30,1)</f>
        <v>#N/A</v>
      </c>
      <c r="BF30" t="e">
        <f>LOOKUP('Mérési adatok'!C28,AU$3:AU$7,$BE$2:$BI$2)&amp;LEFT($BD30,1)</f>
        <v>#N/A</v>
      </c>
      <c r="BG30" t="e">
        <f>LOOKUP('Mérési adatok'!D28,AV$3:AV$7,$BE$2:$BI$2)&amp;LEFT($BD30,1)</f>
        <v>#N/A</v>
      </c>
      <c r="BH30" t="e">
        <f>LOOKUP('Mérési adatok'!E28,AW$3:AW$7,$BE$2:$BI$2)&amp;LEFT($BD30,1)</f>
        <v>#N/A</v>
      </c>
      <c r="BI30" t="e">
        <f>LOOKUP('Mérési adatok'!F28,AX$3:AX$7,$BE$2:$BI$2)&amp;LEFT($BD30,1)</f>
        <v>#N/A</v>
      </c>
      <c r="BJ30" t="e">
        <f>LOOKUP('Mérési adatok'!G28,AY$3:AY$7,$BE$2:$BI$2)&amp;LEFT($BD30,1)</f>
        <v>#N/A</v>
      </c>
      <c r="BK30" t="e">
        <f>LOOKUP('Mérési adatok'!H28,AZ$3:AZ$7,$BE$2:$BI$2)&amp;LEFT($BD30,1)</f>
        <v>#N/A</v>
      </c>
      <c r="BN30">
        <f>'Mérési adatok'!A28</f>
        <v>0</v>
      </c>
      <c r="BO30">
        <f>IF('Mérési adatok'!B28&gt;0,LEFT($BN30,1),"")</f>
      </c>
      <c r="BP30">
        <f>IF('Mérési adatok'!C28&gt;0,LEFT($BN30,1),"")</f>
      </c>
      <c r="BQ30">
        <f>IF('Mérési adatok'!D28&gt;0,LEFT($BN30,1),"")</f>
      </c>
      <c r="BR30">
        <f>IF('Mérési adatok'!E28&gt;0,LEFT($BN30,1),"")</f>
      </c>
      <c r="BS30">
        <f>IF('Mérési adatok'!F28&gt;0,LEFT($BN30,1),"")</f>
      </c>
      <c r="BT30">
        <f>IF('Mérési adatok'!G28&gt;0,LEFT($BN30,1),"")</f>
      </c>
      <c r="BU30">
        <f>IF('Mérési adatok'!H28&gt;0,LEFT($BN30,1),"")</f>
      </c>
    </row>
    <row r="31" spans="56:73" ht="13.5" thickTop="1">
      <c r="BD31">
        <f>'Mérési adatok'!A29</f>
        <v>0</v>
      </c>
      <c r="BE31" t="e">
        <f>LOOKUP('Mérési adatok'!B29,AT$3:AT$7,$BE$2:$BI$2)&amp;LEFT($BD31,1)</f>
        <v>#N/A</v>
      </c>
      <c r="BF31" t="e">
        <f>LOOKUP('Mérési adatok'!C29,AU$3:AU$7,$BE$2:$BI$2)&amp;LEFT($BD31,1)</f>
        <v>#N/A</v>
      </c>
      <c r="BG31" t="e">
        <f>LOOKUP('Mérési adatok'!D29,AV$3:AV$7,$BE$2:$BI$2)&amp;LEFT($BD31,1)</f>
        <v>#N/A</v>
      </c>
      <c r="BH31" t="e">
        <f>LOOKUP('Mérési adatok'!E29,AW$3:AW$7,$BE$2:$BI$2)&amp;LEFT($BD31,1)</f>
        <v>#N/A</v>
      </c>
      <c r="BI31" t="e">
        <f>LOOKUP('Mérési adatok'!F29,AX$3:AX$7,$BE$2:$BI$2)&amp;LEFT($BD31,1)</f>
        <v>#N/A</v>
      </c>
      <c r="BJ31" t="e">
        <f>LOOKUP('Mérési adatok'!G29,AY$3:AY$7,$BE$2:$BI$2)&amp;LEFT($BD31,1)</f>
        <v>#N/A</v>
      </c>
      <c r="BK31" t="e">
        <f>LOOKUP('Mérési adatok'!H29,AZ$3:AZ$7,$BE$2:$BI$2)&amp;LEFT($BD31,1)</f>
        <v>#N/A</v>
      </c>
      <c r="BN31">
        <f>'Mérési adatok'!A29</f>
        <v>0</v>
      </c>
      <c r="BO31">
        <f>IF('Mérési adatok'!B29&gt;0,LEFT($BN31,1),"")</f>
      </c>
      <c r="BP31">
        <f>IF('Mérési adatok'!C29&gt;0,LEFT($BN31,1),"")</f>
      </c>
      <c r="BQ31">
        <f>IF('Mérési adatok'!D29&gt;0,LEFT($BN31,1),"")</f>
      </c>
      <c r="BR31">
        <f>IF('Mérési adatok'!E29&gt;0,LEFT($BN31,1),"")</f>
      </c>
      <c r="BS31">
        <f>IF('Mérési adatok'!F29&gt;0,LEFT($BN31,1),"")</f>
      </c>
      <c r="BT31">
        <f>IF('Mérési adatok'!G29&gt;0,LEFT($BN31,1),"")</f>
      </c>
      <c r="BU31">
        <f>IF('Mérési adatok'!H29&gt;0,LEFT($BN31,1),"")</f>
      </c>
    </row>
    <row r="32" spans="56:73" ht="12.75">
      <c r="BD32">
        <f>'Mérési adatok'!A30</f>
        <v>0</v>
      </c>
      <c r="BE32" t="e">
        <f>LOOKUP('Mérési adatok'!B30,AT$3:AT$7,$BE$2:$BI$2)&amp;LEFT($BD32,1)</f>
        <v>#N/A</v>
      </c>
      <c r="BF32" t="e">
        <f>LOOKUP('Mérési adatok'!C30,AU$3:AU$7,$BE$2:$BI$2)&amp;LEFT($BD32,1)</f>
        <v>#N/A</v>
      </c>
      <c r="BG32" t="e">
        <f>LOOKUP('Mérési adatok'!D30,AV$3:AV$7,$BE$2:$BI$2)&amp;LEFT($BD32,1)</f>
        <v>#N/A</v>
      </c>
      <c r="BH32" t="e">
        <f>LOOKUP('Mérési adatok'!E30,AW$3:AW$7,$BE$2:$BI$2)&amp;LEFT($BD32,1)</f>
        <v>#N/A</v>
      </c>
      <c r="BI32" t="e">
        <f>LOOKUP('Mérési adatok'!F30,AX$3:AX$7,$BE$2:$BI$2)&amp;LEFT($BD32,1)</f>
        <v>#N/A</v>
      </c>
      <c r="BJ32" t="e">
        <f>LOOKUP('Mérési adatok'!G30,AY$3:AY$7,$BE$2:$BI$2)&amp;LEFT($BD32,1)</f>
        <v>#N/A</v>
      </c>
      <c r="BK32" t="e">
        <f>LOOKUP('Mérési adatok'!H30,AZ$3:AZ$7,$BE$2:$BI$2)&amp;LEFT($BD32,1)</f>
        <v>#N/A</v>
      </c>
      <c r="BN32">
        <f>'Mérési adatok'!A30</f>
        <v>0</v>
      </c>
      <c r="BO32">
        <f>IF('Mérési adatok'!B30&gt;0,LEFT($BN32,1),"")</f>
      </c>
      <c r="BP32">
        <f>IF('Mérési adatok'!C30&gt;0,LEFT($BN32,1),"")</f>
      </c>
      <c r="BQ32">
        <f>IF('Mérési adatok'!D30&gt;0,LEFT($BN32,1),"")</f>
      </c>
      <c r="BR32">
        <f>IF('Mérési adatok'!E30&gt;0,LEFT($BN32,1),"")</f>
      </c>
      <c r="BS32">
        <f>IF('Mérési adatok'!F30&gt;0,LEFT($BN32,1),"")</f>
      </c>
      <c r="BT32">
        <f>IF('Mérési adatok'!G30&gt;0,LEFT($BN32,1),"")</f>
      </c>
      <c r="BU32">
        <f>IF('Mérési adatok'!H30&gt;0,LEFT($BN32,1),"")</f>
      </c>
    </row>
    <row r="33" spans="56:73" ht="12.75">
      <c r="BD33">
        <f>'Mérési adatok'!A31</f>
        <v>0</v>
      </c>
      <c r="BE33" t="e">
        <f>LOOKUP('Mérési adatok'!B31,AT$3:AT$7,$BE$2:$BI$2)&amp;LEFT($BD33,1)</f>
        <v>#N/A</v>
      </c>
      <c r="BF33" t="e">
        <f>LOOKUP('Mérési adatok'!C31,AU$3:AU$7,$BE$2:$BI$2)&amp;LEFT($BD33,1)</f>
        <v>#N/A</v>
      </c>
      <c r="BG33" t="e">
        <f>LOOKUP('Mérési adatok'!D31,AV$3:AV$7,$BE$2:$BI$2)&amp;LEFT($BD33,1)</f>
        <v>#N/A</v>
      </c>
      <c r="BH33" t="e">
        <f>LOOKUP('Mérési adatok'!E31,AW$3:AW$7,$BE$2:$BI$2)&amp;LEFT($BD33,1)</f>
        <v>#N/A</v>
      </c>
      <c r="BI33" t="e">
        <f>LOOKUP('Mérési adatok'!F31,AX$3:AX$7,$BE$2:$BI$2)&amp;LEFT($BD33,1)</f>
        <v>#N/A</v>
      </c>
      <c r="BJ33" t="e">
        <f>LOOKUP('Mérési adatok'!G31,AY$3:AY$7,$BE$2:$BI$2)&amp;LEFT($BD33,1)</f>
        <v>#N/A</v>
      </c>
      <c r="BK33" t="e">
        <f>LOOKUP('Mérési adatok'!H31,AZ$3:AZ$7,$BE$2:$BI$2)&amp;LEFT($BD33,1)</f>
        <v>#N/A</v>
      </c>
      <c r="BN33">
        <f>'Mérési adatok'!A31</f>
        <v>0</v>
      </c>
      <c r="BO33">
        <f>IF('Mérési adatok'!B31&gt;0,LEFT($BN33,1),"")</f>
      </c>
      <c r="BP33">
        <f>IF('Mérési adatok'!C31&gt;0,LEFT($BN33,1),"")</f>
      </c>
      <c r="BQ33">
        <f>IF('Mérési adatok'!D31&gt;0,LEFT($BN33,1),"")</f>
      </c>
      <c r="BR33">
        <f>IF('Mérési adatok'!E31&gt;0,LEFT($BN33,1),"")</f>
      </c>
      <c r="BS33">
        <f>IF('Mérési adatok'!F31&gt;0,LEFT($BN33,1),"")</f>
      </c>
      <c r="BT33">
        <f>IF('Mérési adatok'!G31&gt;0,LEFT($BN33,1),"")</f>
      </c>
      <c r="BU33">
        <f>IF('Mérési adatok'!H31&gt;0,LEFT($BN33,1),"")</f>
      </c>
    </row>
    <row r="34" spans="56:73" ht="12.75">
      <c r="BD34">
        <f>'Mérési adatok'!A32</f>
        <v>0</v>
      </c>
      <c r="BE34" t="e">
        <f>LOOKUP('Mérési adatok'!B32,AT$3:AT$7,$BE$2:$BI$2)&amp;LEFT($BD34,1)</f>
        <v>#N/A</v>
      </c>
      <c r="BF34" t="e">
        <f>LOOKUP('Mérési adatok'!C32,AU$3:AU$7,$BE$2:$BI$2)&amp;LEFT($BD34,1)</f>
        <v>#N/A</v>
      </c>
      <c r="BG34" t="e">
        <f>LOOKUP('Mérési adatok'!D32,AV$3:AV$7,$BE$2:$BI$2)&amp;LEFT($BD34,1)</f>
        <v>#N/A</v>
      </c>
      <c r="BH34" t="e">
        <f>LOOKUP('Mérési adatok'!E32,AW$3:AW$7,$BE$2:$BI$2)&amp;LEFT($BD34,1)</f>
        <v>#N/A</v>
      </c>
      <c r="BI34" t="e">
        <f>LOOKUP('Mérési adatok'!F32,AX$3:AX$7,$BE$2:$BI$2)&amp;LEFT($BD34,1)</f>
        <v>#N/A</v>
      </c>
      <c r="BJ34" t="e">
        <f>LOOKUP('Mérési adatok'!G32,AY$3:AY$7,$BE$2:$BI$2)&amp;LEFT($BD34,1)</f>
        <v>#N/A</v>
      </c>
      <c r="BK34" t="e">
        <f>LOOKUP('Mérési adatok'!H32,AZ$3:AZ$7,$BE$2:$BI$2)&amp;LEFT($BD34,1)</f>
        <v>#N/A</v>
      </c>
      <c r="BN34">
        <f>'Mérési adatok'!A32</f>
        <v>0</v>
      </c>
      <c r="BO34">
        <f>IF('Mérési adatok'!B32&gt;0,LEFT($BN34,1),"")</f>
      </c>
      <c r="BP34">
        <f>IF('Mérési adatok'!C32&gt;0,LEFT($BN34,1),"")</f>
      </c>
      <c r="BQ34">
        <f>IF('Mérési adatok'!D32&gt;0,LEFT($BN34,1),"")</f>
      </c>
      <c r="BR34">
        <f>IF('Mérési adatok'!E32&gt;0,LEFT($BN34,1),"")</f>
      </c>
      <c r="BS34">
        <f>IF('Mérési adatok'!F32&gt;0,LEFT($BN34,1),"")</f>
      </c>
      <c r="BT34">
        <f>IF('Mérési adatok'!G32&gt;0,LEFT($BN34,1),"")</f>
      </c>
      <c r="BU34">
        <f>IF('Mérési adatok'!H32&gt;0,LEFT($BN34,1),"")</f>
      </c>
    </row>
    <row r="35" spans="56:73" ht="12.75">
      <c r="BD35">
        <f>'Mérési adatok'!A33</f>
        <v>0</v>
      </c>
      <c r="BE35" t="e">
        <f>LOOKUP('Mérési adatok'!B33,AT$3:AT$7,$BE$2:$BI$2)&amp;LEFT($BD35,1)</f>
        <v>#N/A</v>
      </c>
      <c r="BF35" t="e">
        <f>LOOKUP('Mérési adatok'!C33,AU$3:AU$7,$BE$2:$BI$2)&amp;LEFT($BD35,1)</f>
        <v>#N/A</v>
      </c>
      <c r="BG35" t="e">
        <f>LOOKUP('Mérési adatok'!D33,AV$3:AV$7,$BE$2:$BI$2)&amp;LEFT($BD35,1)</f>
        <v>#N/A</v>
      </c>
      <c r="BH35" t="e">
        <f>LOOKUP('Mérési adatok'!E33,AW$3:AW$7,$BE$2:$BI$2)&amp;LEFT($BD35,1)</f>
        <v>#N/A</v>
      </c>
      <c r="BI35" t="e">
        <f>LOOKUP('Mérési adatok'!F33,AX$3:AX$7,$BE$2:$BI$2)&amp;LEFT($BD35,1)</f>
        <v>#N/A</v>
      </c>
      <c r="BJ35" t="e">
        <f>LOOKUP('Mérési adatok'!G33,AY$3:AY$7,$BE$2:$BI$2)&amp;LEFT($BD35,1)</f>
        <v>#N/A</v>
      </c>
      <c r="BK35" t="e">
        <f>LOOKUP('Mérési adatok'!H33,AZ$3:AZ$7,$BE$2:$BI$2)&amp;LEFT($BD35,1)</f>
        <v>#N/A</v>
      </c>
      <c r="BN35">
        <f>'Mérési adatok'!A33</f>
        <v>0</v>
      </c>
      <c r="BO35">
        <f>IF('Mérési adatok'!B33&gt;0,LEFT($BN35,1),"")</f>
      </c>
      <c r="BP35">
        <f>IF('Mérési adatok'!C33&gt;0,LEFT($BN35,1),"")</f>
      </c>
      <c r="BQ35">
        <f>IF('Mérési adatok'!D33&gt;0,LEFT($BN35,1),"")</f>
      </c>
      <c r="BR35">
        <f>IF('Mérési adatok'!E33&gt;0,LEFT($BN35,1),"")</f>
      </c>
      <c r="BS35">
        <f>IF('Mérési adatok'!F33&gt;0,LEFT($BN35,1),"")</f>
      </c>
      <c r="BT35">
        <f>IF('Mérési adatok'!G33&gt;0,LEFT($BN35,1),"")</f>
      </c>
      <c r="BU35">
        <f>IF('Mérési adatok'!H33&gt;0,LEFT($BN35,1),"")</f>
      </c>
    </row>
    <row r="36" spans="56:73" ht="12.75">
      <c r="BD36">
        <f>'Mérési adatok'!A34</f>
        <v>0</v>
      </c>
      <c r="BE36" t="e">
        <f>LOOKUP('Mérési adatok'!B34,AT$3:AT$7,$BE$2:$BI$2)&amp;LEFT($BD36,1)</f>
        <v>#N/A</v>
      </c>
      <c r="BF36" t="e">
        <f>LOOKUP('Mérési adatok'!C34,AU$3:AU$7,$BE$2:$BI$2)&amp;LEFT($BD36,1)</f>
        <v>#N/A</v>
      </c>
      <c r="BG36" t="e">
        <f>LOOKUP('Mérési adatok'!D34,AV$3:AV$7,$BE$2:$BI$2)&amp;LEFT($BD36,1)</f>
        <v>#N/A</v>
      </c>
      <c r="BH36" t="e">
        <f>LOOKUP('Mérési adatok'!E34,AW$3:AW$7,$BE$2:$BI$2)&amp;LEFT($BD36,1)</f>
        <v>#N/A</v>
      </c>
      <c r="BI36" t="e">
        <f>LOOKUP('Mérési adatok'!F34,AX$3:AX$7,$BE$2:$BI$2)&amp;LEFT($BD36,1)</f>
        <v>#N/A</v>
      </c>
      <c r="BJ36" t="e">
        <f>LOOKUP('Mérési adatok'!G34,AY$3:AY$7,$BE$2:$BI$2)&amp;LEFT($BD36,1)</f>
        <v>#N/A</v>
      </c>
      <c r="BK36" t="e">
        <f>LOOKUP('Mérési adatok'!H34,AZ$3:AZ$7,$BE$2:$BI$2)&amp;LEFT($BD36,1)</f>
        <v>#N/A</v>
      </c>
      <c r="BN36">
        <f>'Mérési adatok'!A34</f>
        <v>0</v>
      </c>
      <c r="BO36">
        <f>IF('Mérési adatok'!B34&gt;0,LEFT($BN36,1),"")</f>
      </c>
      <c r="BP36">
        <f>IF('Mérési adatok'!C34&gt;0,LEFT($BN36,1),"")</f>
      </c>
      <c r="BQ36">
        <f>IF('Mérési adatok'!D34&gt;0,LEFT($BN36,1),"")</f>
      </c>
      <c r="BR36">
        <f>IF('Mérési adatok'!E34&gt;0,LEFT($BN36,1),"")</f>
      </c>
      <c r="BS36">
        <f>IF('Mérési adatok'!F34&gt;0,LEFT($BN36,1),"")</f>
      </c>
      <c r="BT36">
        <f>IF('Mérési adatok'!G34&gt;0,LEFT($BN36,1),"")</f>
      </c>
      <c r="BU36">
        <f>IF('Mérési adatok'!H34&gt;0,LEFT($BN36,1),"")</f>
      </c>
    </row>
    <row r="37" spans="56:73" ht="12.75">
      <c r="BD37">
        <f>'Mérési adatok'!A35</f>
        <v>0</v>
      </c>
      <c r="BE37" t="e">
        <f>LOOKUP('Mérési adatok'!B35,AT$3:AT$7,$BE$2:$BI$2)&amp;LEFT($BD37,1)</f>
        <v>#N/A</v>
      </c>
      <c r="BF37" t="e">
        <f>LOOKUP('Mérési adatok'!C35,AU$3:AU$7,$BE$2:$BI$2)&amp;LEFT($BD37,1)</f>
        <v>#N/A</v>
      </c>
      <c r="BG37" t="e">
        <f>LOOKUP('Mérési adatok'!D35,AV$3:AV$7,$BE$2:$BI$2)&amp;LEFT($BD37,1)</f>
        <v>#N/A</v>
      </c>
      <c r="BH37" t="e">
        <f>LOOKUP('Mérési adatok'!E35,AW$3:AW$7,$BE$2:$BI$2)&amp;LEFT($BD37,1)</f>
        <v>#N/A</v>
      </c>
      <c r="BI37" t="e">
        <f>LOOKUP('Mérési adatok'!F35,AX$3:AX$7,$BE$2:$BI$2)&amp;LEFT($BD37,1)</f>
        <v>#N/A</v>
      </c>
      <c r="BJ37" t="e">
        <f>LOOKUP('Mérési adatok'!G35,AY$3:AY$7,$BE$2:$BI$2)&amp;LEFT($BD37,1)</f>
        <v>#N/A</v>
      </c>
      <c r="BK37" t="e">
        <f>LOOKUP('Mérési adatok'!H35,AZ$3:AZ$7,$BE$2:$BI$2)&amp;LEFT($BD37,1)</f>
        <v>#N/A</v>
      </c>
      <c r="BN37">
        <f>'Mérési adatok'!A35</f>
        <v>0</v>
      </c>
      <c r="BO37">
        <f>IF('Mérési adatok'!B35&gt;0,LEFT($BN37,1),"")</f>
      </c>
      <c r="BP37">
        <f>IF('Mérési adatok'!C35&gt;0,LEFT($BN37,1),"")</f>
      </c>
      <c r="BQ37">
        <f>IF('Mérési adatok'!D35&gt;0,LEFT($BN37,1),"")</f>
      </c>
      <c r="BR37">
        <f>IF('Mérési adatok'!E35&gt;0,LEFT($BN37,1),"")</f>
      </c>
      <c r="BS37">
        <f>IF('Mérési adatok'!F35&gt;0,LEFT($BN37,1),"")</f>
      </c>
      <c r="BT37">
        <f>IF('Mérési adatok'!G35&gt;0,LEFT($BN37,1),"")</f>
      </c>
      <c r="BU37">
        <f>IF('Mérési adatok'!H35&gt;0,LEFT($BN37,1),"")</f>
      </c>
    </row>
    <row r="38" spans="56:73" ht="12.75">
      <c r="BD38">
        <f>'Mérési adatok'!A36</f>
        <v>0</v>
      </c>
      <c r="BE38" t="e">
        <f>LOOKUP('Mérési adatok'!B36,AT$3:AT$7,$BE$2:$BI$2)&amp;LEFT($BD38,1)</f>
        <v>#N/A</v>
      </c>
      <c r="BF38" t="e">
        <f>LOOKUP('Mérési adatok'!C36,AU$3:AU$7,$BE$2:$BI$2)&amp;LEFT($BD38,1)</f>
        <v>#N/A</v>
      </c>
      <c r="BG38" t="e">
        <f>LOOKUP('Mérési adatok'!D36,AV$3:AV$7,$BE$2:$BI$2)&amp;LEFT($BD38,1)</f>
        <v>#N/A</v>
      </c>
      <c r="BH38" t="e">
        <f>LOOKUP('Mérési adatok'!E36,AW$3:AW$7,$BE$2:$BI$2)&amp;LEFT($BD38,1)</f>
        <v>#N/A</v>
      </c>
      <c r="BI38" t="e">
        <f>LOOKUP('Mérési adatok'!F36,AX$3:AX$7,$BE$2:$BI$2)&amp;LEFT($BD38,1)</f>
        <v>#N/A</v>
      </c>
      <c r="BJ38" t="e">
        <f>LOOKUP('Mérési adatok'!G36,AY$3:AY$7,$BE$2:$BI$2)&amp;LEFT($BD38,1)</f>
        <v>#N/A</v>
      </c>
      <c r="BK38" t="e">
        <f>LOOKUP('Mérési adatok'!H36,AZ$3:AZ$7,$BE$2:$BI$2)&amp;LEFT($BD38,1)</f>
        <v>#N/A</v>
      </c>
      <c r="BN38">
        <f>'Mérési adatok'!A36</f>
        <v>0</v>
      </c>
      <c r="BO38">
        <f>IF('Mérési adatok'!B36&gt;0,LEFT($BN38,1),"")</f>
      </c>
      <c r="BP38">
        <f>IF('Mérési adatok'!C36&gt;0,LEFT($BN38,1),"")</f>
      </c>
      <c r="BQ38">
        <f>IF('Mérési adatok'!D36&gt;0,LEFT($BN38,1),"")</f>
      </c>
      <c r="BR38">
        <f>IF('Mérési adatok'!E36&gt;0,LEFT($BN38,1),"")</f>
      </c>
      <c r="BS38">
        <f>IF('Mérési adatok'!F36&gt;0,LEFT($BN38,1),"")</f>
      </c>
      <c r="BT38">
        <f>IF('Mérési adatok'!G36&gt;0,LEFT($BN38,1),"")</f>
      </c>
      <c r="BU38">
        <f>IF('Mérési adatok'!H36&gt;0,LEFT($BN38,1),"")</f>
      </c>
    </row>
    <row r="39" spans="56:73" ht="12.75">
      <c r="BD39">
        <f>'Mérési adatok'!A37</f>
        <v>0</v>
      </c>
      <c r="BE39" t="e">
        <f>LOOKUP('Mérési adatok'!B37,AT$3:AT$7,$BE$2:$BI$2)&amp;LEFT($BD39,1)</f>
        <v>#N/A</v>
      </c>
      <c r="BF39" t="e">
        <f>LOOKUP('Mérési adatok'!C37,AU$3:AU$7,$BE$2:$BI$2)&amp;LEFT($BD39,1)</f>
        <v>#N/A</v>
      </c>
      <c r="BG39" t="e">
        <f>LOOKUP('Mérési adatok'!D37,AV$3:AV$7,$BE$2:$BI$2)&amp;LEFT($BD39,1)</f>
        <v>#N/A</v>
      </c>
      <c r="BH39" t="e">
        <f>LOOKUP('Mérési adatok'!E37,AW$3:AW$7,$BE$2:$BI$2)&amp;LEFT($BD39,1)</f>
        <v>#N/A</v>
      </c>
      <c r="BI39" t="e">
        <f>LOOKUP('Mérési adatok'!F37,AX$3:AX$7,$BE$2:$BI$2)&amp;LEFT($BD39,1)</f>
        <v>#N/A</v>
      </c>
      <c r="BJ39" t="e">
        <f>LOOKUP('Mérési adatok'!G37,AY$3:AY$7,$BE$2:$BI$2)&amp;LEFT($BD39,1)</f>
        <v>#N/A</v>
      </c>
      <c r="BK39" t="e">
        <f>LOOKUP('Mérési adatok'!H37,AZ$3:AZ$7,$BE$2:$BI$2)&amp;LEFT($BD39,1)</f>
        <v>#N/A</v>
      </c>
      <c r="BN39">
        <f>'Mérési adatok'!A37</f>
        <v>0</v>
      </c>
      <c r="BO39">
        <f>IF('Mérési adatok'!B37&gt;0,LEFT($BN39,1),"")</f>
      </c>
      <c r="BP39">
        <f>IF('Mérési adatok'!C37&gt;0,LEFT($BN39,1),"")</f>
      </c>
      <c r="BQ39">
        <f>IF('Mérési adatok'!D37&gt;0,LEFT($BN39,1),"")</f>
      </c>
      <c r="BR39">
        <f>IF('Mérési adatok'!E37&gt;0,LEFT($BN39,1),"")</f>
      </c>
      <c r="BS39">
        <f>IF('Mérési adatok'!F37&gt;0,LEFT($BN39,1),"")</f>
      </c>
      <c r="BT39">
        <f>IF('Mérési adatok'!G37&gt;0,LEFT($BN39,1),"")</f>
      </c>
      <c r="BU39">
        <f>IF('Mérési adatok'!H37&gt;0,LEFT($BN39,1),"")</f>
      </c>
    </row>
    <row r="40" spans="56:73" ht="12.75">
      <c r="BD40">
        <f>'Mérési adatok'!A38</f>
        <v>0</v>
      </c>
      <c r="BE40" t="e">
        <f>LOOKUP('Mérési adatok'!B38,AT$3:AT$7,$BE$2:$BI$2)&amp;LEFT($BD40,1)</f>
        <v>#N/A</v>
      </c>
      <c r="BF40" t="e">
        <f>LOOKUP('Mérési adatok'!C38,AU$3:AU$7,$BE$2:$BI$2)&amp;LEFT($BD40,1)</f>
        <v>#N/A</v>
      </c>
      <c r="BG40" t="e">
        <f>LOOKUP('Mérési adatok'!D38,AV$3:AV$7,$BE$2:$BI$2)&amp;LEFT($BD40,1)</f>
        <v>#N/A</v>
      </c>
      <c r="BH40" t="e">
        <f>LOOKUP('Mérési adatok'!E38,AW$3:AW$7,$BE$2:$BI$2)&amp;LEFT($BD40,1)</f>
        <v>#N/A</v>
      </c>
      <c r="BI40" t="e">
        <f>LOOKUP('Mérési adatok'!F38,AX$3:AX$7,$BE$2:$BI$2)&amp;LEFT($BD40,1)</f>
        <v>#N/A</v>
      </c>
      <c r="BJ40" t="e">
        <f>LOOKUP('Mérési adatok'!G38,AY$3:AY$7,$BE$2:$BI$2)&amp;LEFT($BD40,1)</f>
        <v>#N/A</v>
      </c>
      <c r="BK40" t="e">
        <f>LOOKUP('Mérési adatok'!H38,AZ$3:AZ$7,$BE$2:$BI$2)&amp;LEFT($BD40,1)</f>
        <v>#N/A</v>
      </c>
      <c r="BN40">
        <f>'Mérési adatok'!A38</f>
        <v>0</v>
      </c>
      <c r="BO40">
        <f>IF('Mérési adatok'!B38&gt;0,LEFT($BN40,1),"")</f>
      </c>
      <c r="BP40">
        <f>IF('Mérési adatok'!C38&gt;0,LEFT($BN40,1),"")</f>
      </c>
      <c r="BQ40">
        <f>IF('Mérési adatok'!D38&gt;0,LEFT($BN40,1),"")</f>
      </c>
      <c r="BR40">
        <f>IF('Mérési adatok'!E38&gt;0,LEFT($BN40,1),"")</f>
      </c>
      <c r="BS40">
        <f>IF('Mérési adatok'!F38&gt;0,LEFT($BN40,1),"")</f>
      </c>
      <c r="BT40">
        <f>IF('Mérési adatok'!G38&gt;0,LEFT($BN40,1),"")</f>
      </c>
      <c r="BU40">
        <f>IF('Mérési adatok'!H38&gt;0,LEFT($BN40,1),"")</f>
      </c>
    </row>
    <row r="41" spans="56:73" ht="12.75">
      <c r="BD41">
        <f>'Mérési adatok'!A39</f>
        <v>0</v>
      </c>
      <c r="BE41" t="e">
        <f>LOOKUP('Mérési adatok'!B39,AT$3:AT$7,$BE$2:$BI$2)&amp;LEFT($BD41,1)</f>
        <v>#N/A</v>
      </c>
      <c r="BF41" t="e">
        <f>LOOKUP('Mérési adatok'!C39,AU$3:AU$7,$BE$2:$BI$2)&amp;LEFT($BD41,1)</f>
        <v>#N/A</v>
      </c>
      <c r="BG41" t="e">
        <f>LOOKUP('Mérési adatok'!D39,AV$3:AV$7,$BE$2:$BI$2)&amp;LEFT($BD41,1)</f>
        <v>#N/A</v>
      </c>
      <c r="BH41" t="e">
        <f>LOOKUP('Mérési adatok'!E39,AW$3:AW$7,$BE$2:$BI$2)&amp;LEFT($BD41,1)</f>
        <v>#N/A</v>
      </c>
      <c r="BI41" t="e">
        <f>LOOKUP('Mérési adatok'!F39,AX$3:AX$7,$BE$2:$BI$2)&amp;LEFT($BD41,1)</f>
        <v>#N/A</v>
      </c>
      <c r="BJ41" t="e">
        <f>LOOKUP('Mérési adatok'!G39,AY$3:AY$7,$BE$2:$BI$2)&amp;LEFT($BD41,1)</f>
        <v>#N/A</v>
      </c>
      <c r="BK41" t="e">
        <f>LOOKUP('Mérési adatok'!H39,AZ$3:AZ$7,$BE$2:$BI$2)&amp;LEFT($BD41,1)</f>
        <v>#N/A</v>
      </c>
      <c r="BN41">
        <f>'Mérési adatok'!A39</f>
        <v>0</v>
      </c>
      <c r="BO41">
        <f>IF('Mérési adatok'!B39&gt;0,LEFT($BN41,1),"")</f>
      </c>
      <c r="BP41">
        <f>IF('Mérési adatok'!C39&gt;0,LEFT($BN41,1),"")</f>
      </c>
      <c r="BQ41">
        <f>IF('Mérési adatok'!D39&gt;0,LEFT($BN41,1),"")</f>
      </c>
      <c r="BR41">
        <f>IF('Mérési adatok'!E39&gt;0,LEFT($BN41,1),"")</f>
      </c>
      <c r="BS41">
        <f>IF('Mérési adatok'!F39&gt;0,LEFT($BN41,1),"")</f>
      </c>
      <c r="BT41">
        <f>IF('Mérési adatok'!G39&gt;0,LEFT($BN41,1),"")</f>
      </c>
      <c r="BU41">
        <f>IF('Mérési adatok'!H39&gt;0,LEFT($BN41,1),"")</f>
      </c>
    </row>
    <row r="42" spans="56:73" ht="12.75">
      <c r="BD42">
        <f>'Mérési adatok'!A40</f>
        <v>0</v>
      </c>
      <c r="BE42" t="e">
        <f>LOOKUP('Mérési adatok'!B40,AT$3:AT$7,$BE$2:$BI$2)&amp;LEFT($BD42,1)</f>
        <v>#N/A</v>
      </c>
      <c r="BF42" t="e">
        <f>LOOKUP('Mérési adatok'!C40,AU$3:AU$7,$BE$2:$BI$2)&amp;LEFT($BD42,1)</f>
        <v>#N/A</v>
      </c>
      <c r="BG42" t="e">
        <f>LOOKUP('Mérési adatok'!D40,AV$3:AV$7,$BE$2:$BI$2)&amp;LEFT($BD42,1)</f>
        <v>#N/A</v>
      </c>
      <c r="BH42" t="e">
        <f>LOOKUP('Mérési adatok'!E40,AW$3:AW$7,$BE$2:$BI$2)&amp;LEFT($BD42,1)</f>
        <v>#N/A</v>
      </c>
      <c r="BI42" t="e">
        <f>LOOKUP('Mérési adatok'!F40,AX$3:AX$7,$BE$2:$BI$2)&amp;LEFT($BD42,1)</f>
        <v>#N/A</v>
      </c>
      <c r="BJ42" t="e">
        <f>LOOKUP('Mérési adatok'!G40,AY$3:AY$7,$BE$2:$BI$2)&amp;LEFT($BD42,1)</f>
        <v>#N/A</v>
      </c>
      <c r="BK42" t="e">
        <f>LOOKUP('Mérési adatok'!H40,AZ$3:AZ$7,$BE$2:$BI$2)&amp;LEFT($BD42,1)</f>
        <v>#N/A</v>
      </c>
      <c r="BN42">
        <f>'Mérési adatok'!A40</f>
        <v>0</v>
      </c>
      <c r="BO42">
        <f>IF('Mérési adatok'!B40&gt;0,LEFT($BN42,1),"")</f>
      </c>
      <c r="BP42">
        <f>IF('Mérési adatok'!C40&gt;0,LEFT($BN42,1),"")</f>
      </c>
      <c r="BQ42">
        <f>IF('Mérési adatok'!D40&gt;0,LEFT($BN42,1),"")</f>
      </c>
      <c r="BR42">
        <f>IF('Mérési adatok'!E40&gt;0,LEFT($BN42,1),"")</f>
      </c>
      <c r="BS42">
        <f>IF('Mérési adatok'!F40&gt;0,LEFT($BN42,1),"")</f>
      </c>
      <c r="BT42">
        <f>IF('Mérési adatok'!G40&gt;0,LEFT($BN42,1),"")</f>
      </c>
      <c r="BU42">
        <f>IF('Mérési adatok'!H40&gt;0,LEFT($BN42,1),"")</f>
      </c>
    </row>
    <row r="43" spans="56:73" ht="12.75">
      <c r="BD43">
        <f>'Mérési adatok'!A41</f>
        <v>0</v>
      </c>
      <c r="BE43" t="e">
        <f>LOOKUP('Mérési adatok'!B41,AT$3:AT$7,$BE$2:$BI$2)&amp;LEFT($BD43,1)</f>
        <v>#N/A</v>
      </c>
      <c r="BF43" t="e">
        <f>LOOKUP('Mérési adatok'!C41,AU$3:AU$7,$BE$2:$BI$2)&amp;LEFT($BD43,1)</f>
        <v>#N/A</v>
      </c>
      <c r="BG43" t="e">
        <f>LOOKUP('Mérési adatok'!D41,AV$3:AV$7,$BE$2:$BI$2)&amp;LEFT($BD43,1)</f>
        <v>#N/A</v>
      </c>
      <c r="BH43" t="e">
        <f>LOOKUP('Mérési adatok'!E41,AW$3:AW$7,$BE$2:$BI$2)&amp;LEFT($BD43,1)</f>
        <v>#N/A</v>
      </c>
      <c r="BI43" t="e">
        <f>LOOKUP('Mérési adatok'!F41,AX$3:AX$7,$BE$2:$BI$2)&amp;LEFT($BD43,1)</f>
        <v>#N/A</v>
      </c>
      <c r="BJ43" t="e">
        <f>LOOKUP('Mérési adatok'!G41,AY$3:AY$7,$BE$2:$BI$2)&amp;LEFT($BD43,1)</f>
        <v>#N/A</v>
      </c>
      <c r="BK43" t="e">
        <f>LOOKUP('Mérési adatok'!H41,AZ$3:AZ$7,$BE$2:$BI$2)&amp;LEFT($BD43,1)</f>
        <v>#N/A</v>
      </c>
      <c r="BN43">
        <f>'Mérési adatok'!A41</f>
        <v>0</v>
      </c>
      <c r="BO43">
        <f>IF('Mérési adatok'!B41&gt;0,LEFT($BN43,1),"")</f>
      </c>
      <c r="BP43">
        <f>IF('Mérési adatok'!C41&gt;0,LEFT($BN43,1),"")</f>
      </c>
      <c r="BQ43">
        <f>IF('Mérési adatok'!D41&gt;0,LEFT($BN43,1),"")</f>
      </c>
      <c r="BR43">
        <f>IF('Mérési adatok'!E41&gt;0,LEFT($BN43,1),"")</f>
      </c>
      <c r="BS43">
        <f>IF('Mérési adatok'!F41&gt;0,LEFT($BN43,1),"")</f>
      </c>
      <c r="BT43">
        <f>IF('Mérési adatok'!G41&gt;0,LEFT($BN43,1),"")</f>
      </c>
      <c r="BU43">
        <f>IF('Mérési adatok'!H41&gt;0,LEFT($BN43,1),"")</f>
      </c>
    </row>
    <row r="44" spans="56:73" ht="12.75">
      <c r="BD44">
        <f>'Mérési adatok'!A42</f>
        <v>0</v>
      </c>
      <c r="BE44" t="e">
        <f>LOOKUP('Mérési adatok'!B42,AT$3:AT$7,$BE$2:$BI$2)&amp;LEFT($BD44,1)</f>
        <v>#N/A</v>
      </c>
      <c r="BF44" t="e">
        <f>LOOKUP('Mérési adatok'!C42,AU$3:AU$7,$BE$2:$BI$2)&amp;LEFT($BD44,1)</f>
        <v>#N/A</v>
      </c>
      <c r="BG44" t="e">
        <f>LOOKUP('Mérési adatok'!D42,AV$3:AV$7,$BE$2:$BI$2)&amp;LEFT($BD44,1)</f>
        <v>#N/A</v>
      </c>
      <c r="BH44" t="e">
        <f>LOOKUP('Mérési adatok'!E42,AW$3:AW$7,$BE$2:$BI$2)&amp;LEFT($BD44,1)</f>
        <v>#N/A</v>
      </c>
      <c r="BI44" t="e">
        <f>LOOKUP('Mérési adatok'!F42,AX$3:AX$7,$BE$2:$BI$2)&amp;LEFT($BD44,1)</f>
        <v>#N/A</v>
      </c>
      <c r="BJ44" t="e">
        <f>LOOKUP('Mérési adatok'!G42,AY$3:AY$7,$BE$2:$BI$2)&amp;LEFT($BD44,1)</f>
        <v>#N/A</v>
      </c>
      <c r="BK44" t="e">
        <f>LOOKUP('Mérési adatok'!H42,AZ$3:AZ$7,$BE$2:$BI$2)&amp;LEFT($BD44,1)</f>
        <v>#N/A</v>
      </c>
      <c r="BN44">
        <f>'Mérési adatok'!A42</f>
        <v>0</v>
      </c>
      <c r="BO44">
        <f>IF('Mérési adatok'!B42&gt;0,LEFT($BN44,1),"")</f>
      </c>
      <c r="BP44">
        <f>IF('Mérési adatok'!C42&gt;0,LEFT($BN44,1),"")</f>
      </c>
      <c r="BQ44">
        <f>IF('Mérési adatok'!D42&gt;0,LEFT($BN44,1),"")</f>
      </c>
      <c r="BR44">
        <f>IF('Mérési adatok'!E42&gt;0,LEFT($BN44,1),"")</f>
      </c>
      <c r="BS44">
        <f>IF('Mérési adatok'!F42&gt;0,LEFT($BN44,1),"")</f>
      </c>
      <c r="BT44">
        <f>IF('Mérési adatok'!G42&gt;0,LEFT($BN44,1),"")</f>
      </c>
      <c r="BU44">
        <f>IF('Mérési adatok'!H42&gt;0,LEFT($BN44,1),"")</f>
      </c>
    </row>
    <row r="45" spans="56:73" ht="12.75">
      <c r="BD45">
        <f>'Mérési adatok'!A43</f>
        <v>0</v>
      </c>
      <c r="BE45" t="e">
        <f>LOOKUP('Mérési adatok'!B43,AT$3:AT$7,$BE$2:$BI$2)&amp;LEFT($BD45,1)</f>
        <v>#N/A</v>
      </c>
      <c r="BF45" t="e">
        <f>LOOKUP('Mérési adatok'!C43,AU$3:AU$7,$BE$2:$BI$2)&amp;LEFT($BD45,1)</f>
        <v>#N/A</v>
      </c>
      <c r="BG45" t="e">
        <f>LOOKUP('Mérési adatok'!D43,AV$3:AV$7,$BE$2:$BI$2)&amp;LEFT($BD45,1)</f>
        <v>#N/A</v>
      </c>
      <c r="BH45" t="e">
        <f>LOOKUP('Mérési adatok'!E43,AW$3:AW$7,$BE$2:$BI$2)&amp;LEFT($BD45,1)</f>
        <v>#N/A</v>
      </c>
      <c r="BI45" t="e">
        <f>LOOKUP('Mérési adatok'!F43,AX$3:AX$7,$BE$2:$BI$2)&amp;LEFT($BD45,1)</f>
        <v>#N/A</v>
      </c>
      <c r="BJ45" t="e">
        <f>LOOKUP('Mérési adatok'!G43,AY$3:AY$7,$BE$2:$BI$2)&amp;LEFT($BD45,1)</f>
        <v>#N/A</v>
      </c>
      <c r="BK45" t="e">
        <f>LOOKUP('Mérési adatok'!H43,AZ$3:AZ$7,$BE$2:$BI$2)&amp;LEFT($BD45,1)</f>
        <v>#N/A</v>
      </c>
      <c r="BN45">
        <f>'Mérési adatok'!A43</f>
        <v>0</v>
      </c>
      <c r="BO45">
        <f>IF('Mérési adatok'!B43&gt;0,LEFT($BN45,1),"")</f>
      </c>
      <c r="BP45">
        <f>IF('Mérési adatok'!C43&gt;0,LEFT($BN45,1),"")</f>
      </c>
      <c r="BQ45">
        <f>IF('Mérési adatok'!D43&gt;0,LEFT($BN45,1),"")</f>
      </c>
      <c r="BR45">
        <f>IF('Mérési adatok'!E43&gt;0,LEFT($BN45,1),"")</f>
      </c>
      <c r="BS45">
        <f>IF('Mérési adatok'!F43&gt;0,LEFT($BN45,1),"")</f>
      </c>
      <c r="BT45">
        <f>IF('Mérési adatok'!G43&gt;0,LEFT($BN45,1),"")</f>
      </c>
      <c r="BU45">
        <f>IF('Mérési adatok'!H43&gt;0,LEFT($BN45,1),"")</f>
      </c>
    </row>
    <row r="46" spans="56:73" ht="12.75">
      <c r="BD46">
        <f>'Mérési adatok'!A44</f>
        <v>0</v>
      </c>
      <c r="BE46" t="e">
        <f>LOOKUP('Mérési adatok'!B44,AT$3:AT$7,$BE$2:$BI$2)&amp;LEFT($BD46,1)</f>
        <v>#N/A</v>
      </c>
      <c r="BF46" t="e">
        <f>LOOKUP('Mérési adatok'!C44,AU$3:AU$7,$BE$2:$BI$2)&amp;LEFT($BD46,1)</f>
        <v>#N/A</v>
      </c>
      <c r="BG46" t="e">
        <f>LOOKUP('Mérési adatok'!D44,AV$3:AV$7,$BE$2:$BI$2)&amp;LEFT($BD46,1)</f>
        <v>#N/A</v>
      </c>
      <c r="BH46" t="e">
        <f>LOOKUP('Mérési adatok'!E44,AW$3:AW$7,$BE$2:$BI$2)&amp;LEFT($BD46,1)</f>
        <v>#N/A</v>
      </c>
      <c r="BI46" t="e">
        <f>LOOKUP('Mérési adatok'!F44,AX$3:AX$7,$BE$2:$BI$2)&amp;LEFT($BD46,1)</f>
        <v>#N/A</v>
      </c>
      <c r="BJ46" t="e">
        <f>LOOKUP('Mérési adatok'!G44,AY$3:AY$7,$BE$2:$BI$2)&amp;LEFT($BD46,1)</f>
        <v>#N/A</v>
      </c>
      <c r="BK46" t="e">
        <f>LOOKUP('Mérési adatok'!H44,AZ$3:AZ$7,$BE$2:$BI$2)&amp;LEFT($BD46,1)</f>
        <v>#N/A</v>
      </c>
      <c r="BN46">
        <f>'Mérési adatok'!A44</f>
        <v>0</v>
      </c>
      <c r="BO46">
        <f>IF('Mérési adatok'!B44&gt;0,LEFT($BN46,1),"")</f>
      </c>
      <c r="BP46">
        <f>IF('Mérési adatok'!C44&gt;0,LEFT($BN46,1),"")</f>
      </c>
      <c r="BQ46">
        <f>IF('Mérési adatok'!D44&gt;0,LEFT($BN46,1),"")</f>
      </c>
      <c r="BR46">
        <f>IF('Mérési adatok'!E44&gt;0,LEFT($BN46,1),"")</f>
      </c>
      <c r="BS46">
        <f>IF('Mérési adatok'!F44&gt;0,LEFT($BN46,1),"")</f>
      </c>
      <c r="BT46">
        <f>IF('Mérési adatok'!G44&gt;0,LEFT($BN46,1),"")</f>
      </c>
      <c r="BU46">
        <f>IF('Mérési adatok'!H44&gt;0,LEFT($BN46,1),"")</f>
      </c>
    </row>
    <row r="47" spans="56:73" ht="12.75">
      <c r="BD47">
        <f>'Mérési adatok'!A45</f>
        <v>0</v>
      </c>
      <c r="BE47" t="e">
        <f>LOOKUP('Mérési adatok'!B45,AT$3:AT$7,$BE$2:$BI$2)&amp;LEFT($BD47,1)</f>
        <v>#N/A</v>
      </c>
      <c r="BF47" t="e">
        <f>LOOKUP('Mérési adatok'!C45,AU$3:AU$7,$BE$2:$BI$2)&amp;LEFT($BD47,1)</f>
        <v>#N/A</v>
      </c>
      <c r="BG47" t="e">
        <f>LOOKUP('Mérési adatok'!D45,AV$3:AV$7,$BE$2:$BI$2)&amp;LEFT($BD47,1)</f>
        <v>#N/A</v>
      </c>
      <c r="BH47" t="e">
        <f>LOOKUP('Mérési adatok'!E45,AW$3:AW$7,$BE$2:$BI$2)&amp;LEFT($BD47,1)</f>
        <v>#N/A</v>
      </c>
      <c r="BI47" t="e">
        <f>LOOKUP('Mérési adatok'!F45,AX$3:AX$7,$BE$2:$BI$2)&amp;LEFT($BD47,1)</f>
        <v>#N/A</v>
      </c>
      <c r="BJ47" t="e">
        <f>LOOKUP('Mérési adatok'!G45,AY$3:AY$7,$BE$2:$BI$2)&amp;LEFT($BD47,1)</f>
        <v>#N/A</v>
      </c>
      <c r="BK47" t="e">
        <f>LOOKUP('Mérési adatok'!H45,AZ$3:AZ$7,$BE$2:$BI$2)&amp;LEFT($BD47,1)</f>
        <v>#N/A</v>
      </c>
      <c r="BN47">
        <f>'Mérési adatok'!A45</f>
        <v>0</v>
      </c>
      <c r="BO47">
        <f>IF('Mérési adatok'!B45&gt;0,LEFT($BN47,1),"")</f>
      </c>
      <c r="BP47">
        <f>IF('Mérési adatok'!C45&gt;0,LEFT($BN47,1),"")</f>
      </c>
      <c r="BQ47">
        <f>IF('Mérési adatok'!D45&gt;0,LEFT($BN47,1),"")</f>
      </c>
      <c r="BR47">
        <f>IF('Mérési adatok'!E45&gt;0,LEFT($BN47,1),"")</f>
      </c>
      <c r="BS47">
        <f>IF('Mérési adatok'!F45&gt;0,LEFT($BN47,1),"")</f>
      </c>
      <c r="BT47">
        <f>IF('Mérési adatok'!G45&gt;0,LEFT($BN47,1),"")</f>
      </c>
      <c r="BU47">
        <f>IF('Mérési adatok'!H45&gt;0,LEFT($BN47,1),"")</f>
      </c>
    </row>
    <row r="48" spans="56:73" ht="12.75">
      <c r="BD48">
        <f>'Mérési adatok'!A46</f>
        <v>0</v>
      </c>
      <c r="BE48" t="e">
        <f>LOOKUP('Mérési adatok'!B46,AT$3:AT$7,$BE$2:$BI$2)&amp;LEFT($BD48,1)</f>
        <v>#N/A</v>
      </c>
      <c r="BF48" t="e">
        <f>LOOKUP('Mérési adatok'!C46,AU$3:AU$7,$BE$2:$BI$2)&amp;LEFT($BD48,1)</f>
        <v>#N/A</v>
      </c>
      <c r="BG48" t="e">
        <f>LOOKUP('Mérési adatok'!D46,AV$3:AV$7,$BE$2:$BI$2)&amp;LEFT($BD48,1)</f>
        <v>#N/A</v>
      </c>
      <c r="BH48" t="e">
        <f>LOOKUP('Mérési adatok'!E46,AW$3:AW$7,$BE$2:$BI$2)&amp;LEFT($BD48,1)</f>
        <v>#N/A</v>
      </c>
      <c r="BI48" t="e">
        <f>LOOKUP('Mérési adatok'!F46,AX$3:AX$7,$BE$2:$BI$2)&amp;LEFT($BD48,1)</f>
        <v>#N/A</v>
      </c>
      <c r="BJ48" t="e">
        <f>LOOKUP('Mérési adatok'!G46,AY$3:AY$7,$BE$2:$BI$2)&amp;LEFT($BD48,1)</f>
        <v>#N/A</v>
      </c>
      <c r="BK48" t="e">
        <f>LOOKUP('Mérési adatok'!H46,AZ$3:AZ$7,$BE$2:$BI$2)&amp;LEFT($BD48,1)</f>
        <v>#N/A</v>
      </c>
      <c r="BN48">
        <f>'Mérési adatok'!A46</f>
        <v>0</v>
      </c>
      <c r="BO48">
        <f>IF('Mérési adatok'!B46&gt;0,LEFT($BN48,1),"")</f>
      </c>
      <c r="BP48">
        <f>IF('Mérési adatok'!C46&gt;0,LEFT($BN48,1),"")</f>
      </c>
      <c r="BQ48">
        <f>IF('Mérési adatok'!D46&gt;0,LEFT($BN48,1),"")</f>
      </c>
      <c r="BR48">
        <f>IF('Mérési adatok'!E46&gt;0,LEFT($BN48,1),"")</f>
      </c>
      <c r="BS48">
        <f>IF('Mérési adatok'!F46&gt;0,LEFT($BN48,1),"")</f>
      </c>
      <c r="BT48">
        <f>IF('Mérési adatok'!G46&gt;0,LEFT($BN48,1),"")</f>
      </c>
      <c r="BU48">
        <f>IF('Mérési adatok'!H46&gt;0,LEFT($BN48,1),"")</f>
      </c>
    </row>
    <row r="49" spans="56:73" ht="12.75">
      <c r="BD49">
        <f>'Mérési adatok'!A47</f>
        <v>0</v>
      </c>
      <c r="BE49" t="e">
        <f>LOOKUP('Mérési adatok'!B47,AT$3:AT$7,$BE$2:$BI$2)&amp;LEFT($BD49,1)</f>
        <v>#N/A</v>
      </c>
      <c r="BF49" t="e">
        <f>LOOKUP('Mérési adatok'!C47,AU$3:AU$7,$BE$2:$BI$2)&amp;LEFT($BD49,1)</f>
        <v>#N/A</v>
      </c>
      <c r="BG49" t="e">
        <f>LOOKUP('Mérési adatok'!D47,AV$3:AV$7,$BE$2:$BI$2)&amp;LEFT($BD49,1)</f>
        <v>#N/A</v>
      </c>
      <c r="BH49" t="e">
        <f>LOOKUP('Mérési adatok'!E47,AW$3:AW$7,$BE$2:$BI$2)&amp;LEFT($BD49,1)</f>
        <v>#N/A</v>
      </c>
      <c r="BI49" t="e">
        <f>LOOKUP('Mérési adatok'!F47,AX$3:AX$7,$BE$2:$BI$2)&amp;LEFT($BD49,1)</f>
        <v>#N/A</v>
      </c>
      <c r="BJ49" t="e">
        <f>LOOKUP('Mérési adatok'!G47,AY$3:AY$7,$BE$2:$BI$2)&amp;LEFT($BD49,1)</f>
        <v>#N/A</v>
      </c>
      <c r="BK49" t="e">
        <f>LOOKUP('Mérési adatok'!H47,AZ$3:AZ$7,$BE$2:$BI$2)&amp;LEFT($BD49,1)</f>
        <v>#N/A</v>
      </c>
      <c r="BN49">
        <f>'Mérési adatok'!A47</f>
        <v>0</v>
      </c>
      <c r="BO49">
        <f>IF('Mérési adatok'!B47&gt;0,LEFT($BN49,1),"")</f>
      </c>
      <c r="BP49">
        <f>IF('Mérési adatok'!C47&gt;0,LEFT($BN49,1),"")</f>
      </c>
      <c r="BQ49">
        <f>IF('Mérési adatok'!D47&gt;0,LEFT($BN49,1),"")</f>
      </c>
      <c r="BR49">
        <f>IF('Mérési adatok'!E47&gt;0,LEFT($BN49,1),"")</f>
      </c>
      <c r="BS49">
        <f>IF('Mérési adatok'!F47&gt;0,LEFT($BN49,1),"")</f>
      </c>
      <c r="BT49">
        <f>IF('Mérési adatok'!G47&gt;0,LEFT($BN49,1),"")</f>
      </c>
      <c r="BU49">
        <f>IF('Mérési adatok'!H47&gt;0,LEFT($BN49,1),"")</f>
      </c>
    </row>
    <row r="50" spans="56:73" ht="12.75">
      <c r="BD50">
        <f>'Mérési adatok'!A48</f>
        <v>0</v>
      </c>
      <c r="BE50" t="e">
        <f>LOOKUP('Mérési adatok'!B48,AT$3:AT$7,$BE$2:$BI$2)&amp;LEFT($BD50,1)</f>
        <v>#N/A</v>
      </c>
      <c r="BF50" t="e">
        <f>LOOKUP('Mérési adatok'!C48,AU$3:AU$7,$BE$2:$BI$2)&amp;LEFT($BD50,1)</f>
        <v>#N/A</v>
      </c>
      <c r="BG50" t="e">
        <f>LOOKUP('Mérési adatok'!D48,AV$3:AV$7,$BE$2:$BI$2)&amp;LEFT($BD50,1)</f>
        <v>#N/A</v>
      </c>
      <c r="BH50" t="e">
        <f>LOOKUP('Mérési adatok'!E48,AW$3:AW$7,$BE$2:$BI$2)&amp;LEFT($BD50,1)</f>
        <v>#N/A</v>
      </c>
      <c r="BI50" t="e">
        <f>LOOKUP('Mérési adatok'!F48,AX$3:AX$7,$BE$2:$BI$2)&amp;LEFT($BD50,1)</f>
        <v>#N/A</v>
      </c>
      <c r="BJ50" t="e">
        <f>LOOKUP('Mérési adatok'!G48,AY$3:AY$7,$BE$2:$BI$2)&amp;LEFT($BD50,1)</f>
        <v>#N/A</v>
      </c>
      <c r="BK50" t="e">
        <f>LOOKUP('Mérési adatok'!H48,AZ$3:AZ$7,$BE$2:$BI$2)&amp;LEFT($BD50,1)</f>
        <v>#N/A</v>
      </c>
      <c r="BN50">
        <f>'Mérési adatok'!A48</f>
        <v>0</v>
      </c>
      <c r="BO50">
        <f>IF('Mérési adatok'!B48&gt;0,LEFT($BN50,1),"")</f>
      </c>
      <c r="BP50">
        <f>IF('Mérési adatok'!C48&gt;0,LEFT($BN50,1),"")</f>
      </c>
      <c r="BQ50">
        <f>IF('Mérési adatok'!D48&gt;0,LEFT($BN50,1),"")</f>
      </c>
      <c r="BR50">
        <f>IF('Mérési adatok'!E48&gt;0,LEFT($BN50,1),"")</f>
      </c>
      <c r="BS50">
        <f>IF('Mérési adatok'!F48&gt;0,LEFT($BN50,1),"")</f>
      </c>
      <c r="BT50">
        <f>IF('Mérési adatok'!G48&gt;0,LEFT($BN50,1),"")</f>
      </c>
      <c r="BU50">
        <f>IF('Mérési adatok'!H48&gt;0,LEFT($BN50,1),"")</f>
      </c>
    </row>
    <row r="51" spans="56:73" ht="12.75">
      <c r="BD51">
        <f>'Mérési adatok'!A49</f>
        <v>0</v>
      </c>
      <c r="BE51" t="e">
        <f>LOOKUP('Mérési adatok'!B49,AT$3:AT$7,$BE$2:$BI$2)&amp;LEFT($BD51,1)</f>
        <v>#N/A</v>
      </c>
      <c r="BF51" t="e">
        <f>LOOKUP('Mérési adatok'!C49,AU$3:AU$7,$BE$2:$BI$2)&amp;LEFT($BD51,1)</f>
        <v>#N/A</v>
      </c>
      <c r="BG51" t="e">
        <f>LOOKUP('Mérési adatok'!D49,AV$3:AV$7,$BE$2:$BI$2)&amp;LEFT($BD51,1)</f>
        <v>#N/A</v>
      </c>
      <c r="BH51" t="e">
        <f>LOOKUP('Mérési adatok'!E49,AW$3:AW$7,$BE$2:$BI$2)&amp;LEFT($BD51,1)</f>
        <v>#N/A</v>
      </c>
      <c r="BI51" t="e">
        <f>LOOKUP('Mérési adatok'!F49,AX$3:AX$7,$BE$2:$BI$2)&amp;LEFT($BD51,1)</f>
        <v>#N/A</v>
      </c>
      <c r="BJ51" t="e">
        <f>LOOKUP('Mérési adatok'!G49,AY$3:AY$7,$BE$2:$BI$2)&amp;LEFT($BD51,1)</f>
        <v>#N/A</v>
      </c>
      <c r="BK51" t="e">
        <f>LOOKUP('Mérési adatok'!H49,AZ$3:AZ$7,$BE$2:$BI$2)&amp;LEFT($BD51,1)</f>
        <v>#N/A</v>
      </c>
      <c r="BN51">
        <f>'Mérési adatok'!A49</f>
        <v>0</v>
      </c>
      <c r="BO51">
        <f>IF('Mérési adatok'!B49&gt;0,LEFT($BN51,1),"")</f>
      </c>
      <c r="BP51">
        <f>IF('Mérési adatok'!C49&gt;0,LEFT($BN51,1),"")</f>
      </c>
      <c r="BQ51">
        <f>IF('Mérési adatok'!D49&gt;0,LEFT($BN51,1),"")</f>
      </c>
      <c r="BR51">
        <f>IF('Mérési adatok'!E49&gt;0,LEFT($BN51,1),"")</f>
      </c>
      <c r="BS51">
        <f>IF('Mérési adatok'!F49&gt;0,LEFT($BN51,1),"")</f>
      </c>
      <c r="BT51">
        <f>IF('Mérési adatok'!G49&gt;0,LEFT($BN51,1),"")</f>
      </c>
      <c r="BU51">
        <f>IF('Mérési adatok'!H49&gt;0,LEFT($BN51,1),"")</f>
      </c>
    </row>
    <row r="52" spans="56:73" ht="12.75">
      <c r="BD52">
        <f>'Mérési adatok'!A50</f>
        <v>0</v>
      </c>
      <c r="BE52" t="e">
        <f>LOOKUP('Mérési adatok'!B50,AT$3:AT$7,$BE$2:$BI$2)&amp;LEFT($BD52,1)</f>
        <v>#N/A</v>
      </c>
      <c r="BF52" t="e">
        <f>LOOKUP('Mérési adatok'!C50,AU$3:AU$7,$BE$2:$BI$2)&amp;LEFT($BD52,1)</f>
        <v>#N/A</v>
      </c>
      <c r="BG52" t="e">
        <f>LOOKUP('Mérési adatok'!D50,AV$3:AV$7,$BE$2:$BI$2)&amp;LEFT($BD52,1)</f>
        <v>#N/A</v>
      </c>
      <c r="BH52" t="e">
        <f>LOOKUP('Mérési adatok'!E50,AW$3:AW$7,$BE$2:$BI$2)&amp;LEFT($BD52,1)</f>
        <v>#N/A</v>
      </c>
      <c r="BI52" t="e">
        <f>LOOKUP('Mérési adatok'!F50,AX$3:AX$7,$BE$2:$BI$2)&amp;LEFT($BD52,1)</f>
        <v>#N/A</v>
      </c>
      <c r="BJ52" t="e">
        <f>LOOKUP('Mérési adatok'!G50,AY$3:AY$7,$BE$2:$BI$2)&amp;LEFT($BD52,1)</f>
        <v>#N/A</v>
      </c>
      <c r="BK52" t="e">
        <f>LOOKUP('Mérési adatok'!H50,AZ$3:AZ$7,$BE$2:$BI$2)&amp;LEFT($BD52,1)</f>
        <v>#N/A</v>
      </c>
      <c r="BN52">
        <f>'Mérési adatok'!A50</f>
        <v>0</v>
      </c>
      <c r="BO52">
        <f>IF('Mérési adatok'!B50&gt;0,LEFT($BN52,1),"")</f>
      </c>
      <c r="BP52">
        <f>IF('Mérési adatok'!C50&gt;0,LEFT($BN52,1),"")</f>
      </c>
      <c r="BQ52">
        <f>IF('Mérési adatok'!D50&gt;0,LEFT($BN52,1),"")</f>
      </c>
      <c r="BR52">
        <f>IF('Mérési adatok'!E50&gt;0,LEFT($BN52,1),"")</f>
      </c>
      <c r="BS52">
        <f>IF('Mérési adatok'!F50&gt;0,LEFT($BN52,1),"")</f>
      </c>
      <c r="BT52">
        <f>IF('Mérési adatok'!G50&gt;0,LEFT($BN52,1),"")</f>
      </c>
      <c r="BU52">
        <f>IF('Mérési adatok'!H50&gt;0,LEFT($BN52,1),"")</f>
      </c>
    </row>
    <row r="53" spans="56:73" ht="12.75">
      <c r="BD53">
        <f>'Mérési adatok'!A51</f>
        <v>0</v>
      </c>
      <c r="BE53" t="e">
        <f>LOOKUP('Mérési adatok'!B51,AT$3:AT$7,$BE$2:$BI$2)&amp;LEFT($BD53,1)</f>
        <v>#N/A</v>
      </c>
      <c r="BF53" t="e">
        <f>LOOKUP('Mérési adatok'!C51,AU$3:AU$7,$BE$2:$BI$2)&amp;LEFT($BD53,1)</f>
        <v>#N/A</v>
      </c>
      <c r="BG53" t="e">
        <f>LOOKUP('Mérési adatok'!D51,AV$3:AV$7,$BE$2:$BI$2)&amp;LEFT($BD53,1)</f>
        <v>#N/A</v>
      </c>
      <c r="BH53" t="e">
        <f>LOOKUP('Mérési adatok'!E51,AW$3:AW$7,$BE$2:$BI$2)&amp;LEFT($BD53,1)</f>
        <v>#N/A</v>
      </c>
      <c r="BI53" t="e">
        <f>LOOKUP('Mérési adatok'!F51,AX$3:AX$7,$BE$2:$BI$2)&amp;LEFT($BD53,1)</f>
        <v>#N/A</v>
      </c>
      <c r="BJ53" t="e">
        <f>LOOKUP('Mérési adatok'!G51,AY$3:AY$7,$BE$2:$BI$2)&amp;LEFT($BD53,1)</f>
        <v>#N/A</v>
      </c>
      <c r="BK53" t="e">
        <f>LOOKUP('Mérési adatok'!H51,AZ$3:AZ$7,$BE$2:$BI$2)&amp;LEFT($BD53,1)</f>
        <v>#N/A</v>
      </c>
      <c r="BN53">
        <f>'Mérési adatok'!A51</f>
        <v>0</v>
      </c>
      <c r="BO53">
        <f>IF('Mérési adatok'!B51&gt;0,LEFT($BN53,1),"")</f>
      </c>
      <c r="BP53">
        <f>IF('Mérési adatok'!C51&gt;0,LEFT($BN53,1),"")</f>
      </c>
      <c r="BQ53">
        <f>IF('Mérési adatok'!D51&gt;0,LEFT($BN53,1),"")</f>
      </c>
      <c r="BR53">
        <f>IF('Mérési adatok'!E51&gt;0,LEFT($BN53,1),"")</f>
      </c>
      <c r="BS53">
        <f>IF('Mérési adatok'!F51&gt;0,LEFT($BN53,1),"")</f>
      </c>
      <c r="BT53">
        <f>IF('Mérési adatok'!G51&gt;0,LEFT($BN53,1),"")</f>
      </c>
      <c r="BU53">
        <f>IF('Mérési adatok'!H51&gt;0,LEFT($BN53,1),"")</f>
      </c>
    </row>
    <row r="54" spans="56:73" ht="12.75">
      <c r="BD54">
        <f>'Mérési adatok'!A52</f>
        <v>0</v>
      </c>
      <c r="BE54" t="e">
        <f>LOOKUP('Mérési adatok'!B52,AT$3:AT$7,$BE$2:$BI$2)&amp;LEFT($BD54,1)</f>
        <v>#N/A</v>
      </c>
      <c r="BF54" t="e">
        <f>LOOKUP('Mérési adatok'!C52,AU$3:AU$7,$BE$2:$BI$2)&amp;LEFT($BD54,1)</f>
        <v>#N/A</v>
      </c>
      <c r="BG54" t="e">
        <f>LOOKUP('Mérési adatok'!D52,AV$3:AV$7,$BE$2:$BI$2)&amp;LEFT($BD54,1)</f>
        <v>#N/A</v>
      </c>
      <c r="BH54" t="e">
        <f>LOOKUP('Mérési adatok'!E52,AW$3:AW$7,$BE$2:$BI$2)&amp;LEFT($BD54,1)</f>
        <v>#N/A</v>
      </c>
      <c r="BI54" t="e">
        <f>LOOKUP('Mérési adatok'!F52,AX$3:AX$7,$BE$2:$BI$2)&amp;LEFT($BD54,1)</f>
        <v>#N/A</v>
      </c>
      <c r="BJ54" t="e">
        <f>LOOKUP('Mérési adatok'!G52,AY$3:AY$7,$BE$2:$BI$2)&amp;LEFT($BD54,1)</f>
        <v>#N/A</v>
      </c>
      <c r="BK54" t="e">
        <f>LOOKUP('Mérési adatok'!H52,AZ$3:AZ$7,$BE$2:$BI$2)&amp;LEFT($BD54,1)</f>
        <v>#N/A</v>
      </c>
      <c r="BN54">
        <f>'Mérési adatok'!A52</f>
        <v>0</v>
      </c>
      <c r="BO54">
        <f>IF('Mérési adatok'!B52&gt;0,LEFT($BN54,1),"")</f>
      </c>
      <c r="BP54">
        <f>IF('Mérési adatok'!C52&gt;0,LEFT($BN54,1),"")</f>
      </c>
      <c r="BQ54">
        <f>IF('Mérési adatok'!D52&gt;0,LEFT($BN54,1),"")</f>
      </c>
      <c r="BR54">
        <f>IF('Mérési adatok'!E52&gt;0,LEFT($BN54,1),"")</f>
      </c>
      <c r="BS54">
        <f>IF('Mérési adatok'!F52&gt;0,LEFT($BN54,1),"")</f>
      </c>
      <c r="BT54">
        <f>IF('Mérési adatok'!G52&gt;0,LEFT($BN54,1),"")</f>
      </c>
      <c r="BU54">
        <f>IF('Mérési adatok'!H52&gt;0,LEFT($BN54,1),"")</f>
      </c>
    </row>
    <row r="55" spans="56:73" ht="12.75">
      <c r="BD55">
        <f>'Mérési adatok'!A53</f>
        <v>0</v>
      </c>
      <c r="BE55" t="e">
        <f>LOOKUP('Mérési adatok'!B53,AT$3:AT$7,$BE$2:$BI$2)&amp;LEFT($BD55,1)</f>
        <v>#N/A</v>
      </c>
      <c r="BF55" t="e">
        <f>LOOKUP('Mérési adatok'!C53,AU$3:AU$7,$BE$2:$BI$2)&amp;LEFT($BD55,1)</f>
        <v>#N/A</v>
      </c>
      <c r="BG55" t="e">
        <f>LOOKUP('Mérési adatok'!D53,AV$3:AV$7,$BE$2:$BI$2)&amp;LEFT($BD55,1)</f>
        <v>#N/A</v>
      </c>
      <c r="BH55" t="e">
        <f>LOOKUP('Mérési adatok'!E53,AW$3:AW$7,$BE$2:$BI$2)&amp;LEFT($BD55,1)</f>
        <v>#N/A</v>
      </c>
      <c r="BI55" t="e">
        <f>LOOKUP('Mérési adatok'!F53,AX$3:AX$7,$BE$2:$BI$2)&amp;LEFT($BD55,1)</f>
        <v>#N/A</v>
      </c>
      <c r="BJ55" t="e">
        <f>LOOKUP('Mérési adatok'!G53,AY$3:AY$7,$BE$2:$BI$2)&amp;LEFT($BD55,1)</f>
        <v>#N/A</v>
      </c>
      <c r="BK55" t="e">
        <f>LOOKUP('Mérési adatok'!H53,AZ$3:AZ$7,$BE$2:$BI$2)&amp;LEFT($BD55,1)</f>
        <v>#N/A</v>
      </c>
      <c r="BN55">
        <f>'Mérési adatok'!A53</f>
        <v>0</v>
      </c>
      <c r="BO55">
        <f>IF('Mérési adatok'!B53&gt;0,LEFT($BN55,1),"")</f>
      </c>
      <c r="BP55">
        <f>IF('Mérési adatok'!C53&gt;0,LEFT($BN55,1),"")</f>
      </c>
      <c r="BQ55">
        <f>IF('Mérési adatok'!D53&gt;0,LEFT($BN55,1),"")</f>
      </c>
      <c r="BR55">
        <f>IF('Mérési adatok'!E53&gt;0,LEFT($BN55,1),"")</f>
      </c>
      <c r="BS55">
        <f>IF('Mérési adatok'!F53&gt;0,LEFT($BN55,1),"")</f>
      </c>
      <c r="BT55">
        <f>IF('Mérési adatok'!G53&gt;0,LEFT($BN55,1),"")</f>
      </c>
      <c r="BU55">
        <f>IF('Mérési adatok'!H53&gt;0,LEFT($BN55,1),"")</f>
      </c>
    </row>
    <row r="56" spans="56:73" ht="12.75">
      <c r="BD56">
        <f>'Mérési adatok'!A54</f>
        <v>0</v>
      </c>
      <c r="BE56" t="e">
        <f>LOOKUP('Mérési adatok'!B54,AT$3:AT$7,$BE$2:$BI$2)&amp;LEFT($BD56,1)</f>
        <v>#N/A</v>
      </c>
      <c r="BF56" t="e">
        <f>LOOKUP('Mérési adatok'!C54,AU$3:AU$7,$BE$2:$BI$2)&amp;LEFT($BD56,1)</f>
        <v>#N/A</v>
      </c>
      <c r="BG56" t="e">
        <f>LOOKUP('Mérési adatok'!D54,AV$3:AV$7,$BE$2:$BI$2)&amp;LEFT($BD56,1)</f>
        <v>#N/A</v>
      </c>
      <c r="BH56" t="e">
        <f>LOOKUP('Mérési adatok'!E54,AW$3:AW$7,$BE$2:$BI$2)&amp;LEFT($BD56,1)</f>
        <v>#N/A</v>
      </c>
      <c r="BI56" t="e">
        <f>LOOKUP('Mérési adatok'!F54,AX$3:AX$7,$BE$2:$BI$2)&amp;LEFT($BD56,1)</f>
        <v>#N/A</v>
      </c>
      <c r="BJ56" t="e">
        <f>LOOKUP('Mérési adatok'!G54,AY$3:AY$7,$BE$2:$BI$2)&amp;LEFT($BD56,1)</f>
        <v>#N/A</v>
      </c>
      <c r="BK56" t="e">
        <f>LOOKUP('Mérési adatok'!H54,AZ$3:AZ$7,$BE$2:$BI$2)&amp;LEFT($BD56,1)</f>
        <v>#N/A</v>
      </c>
      <c r="BN56">
        <f>'Mérési adatok'!A54</f>
        <v>0</v>
      </c>
      <c r="BO56">
        <f>IF('Mérési adatok'!B54&gt;0,LEFT($BN56,1),"")</f>
      </c>
      <c r="BP56">
        <f>IF('Mérési adatok'!C54&gt;0,LEFT($BN56,1),"")</f>
      </c>
      <c r="BQ56">
        <f>IF('Mérési adatok'!D54&gt;0,LEFT($BN56,1),"")</f>
      </c>
      <c r="BR56">
        <f>IF('Mérési adatok'!E54&gt;0,LEFT($BN56,1),"")</f>
      </c>
      <c r="BS56">
        <f>IF('Mérési adatok'!F54&gt;0,LEFT($BN56,1),"")</f>
      </c>
      <c r="BT56">
        <f>IF('Mérési adatok'!G54&gt;0,LEFT($BN56,1),"")</f>
      </c>
      <c r="BU56">
        <f>IF('Mérési adatok'!H54&gt;0,LEFT($BN56,1),"")</f>
      </c>
    </row>
    <row r="57" spans="56:73" ht="12.75">
      <c r="BD57">
        <f>'Mérési adatok'!A55</f>
        <v>0</v>
      </c>
      <c r="BE57" t="e">
        <f>LOOKUP('Mérési adatok'!B55,AT$3:AT$7,$BE$2:$BI$2)&amp;LEFT($BD57,1)</f>
        <v>#N/A</v>
      </c>
      <c r="BF57" t="e">
        <f>LOOKUP('Mérési adatok'!C55,AU$3:AU$7,$BE$2:$BI$2)&amp;LEFT($BD57,1)</f>
        <v>#N/A</v>
      </c>
      <c r="BG57" t="e">
        <f>LOOKUP('Mérési adatok'!D55,AV$3:AV$7,$BE$2:$BI$2)&amp;LEFT($BD57,1)</f>
        <v>#N/A</v>
      </c>
      <c r="BH57" t="e">
        <f>LOOKUP('Mérési adatok'!E55,AW$3:AW$7,$BE$2:$BI$2)&amp;LEFT($BD57,1)</f>
        <v>#N/A</v>
      </c>
      <c r="BI57" t="e">
        <f>LOOKUP('Mérési adatok'!F55,AX$3:AX$7,$BE$2:$BI$2)&amp;LEFT($BD57,1)</f>
        <v>#N/A</v>
      </c>
      <c r="BJ57" t="e">
        <f>LOOKUP('Mérési adatok'!G55,AY$3:AY$7,$BE$2:$BI$2)&amp;LEFT($BD57,1)</f>
        <v>#N/A</v>
      </c>
      <c r="BK57" t="e">
        <f>LOOKUP('Mérési adatok'!H55,AZ$3:AZ$7,$BE$2:$BI$2)&amp;LEFT($BD57,1)</f>
        <v>#N/A</v>
      </c>
      <c r="BN57">
        <f>'Mérési adatok'!A55</f>
        <v>0</v>
      </c>
      <c r="BO57">
        <f>IF('Mérési adatok'!B55&gt;0,LEFT($BN57,1),"")</f>
      </c>
      <c r="BP57">
        <f>IF('Mérési adatok'!C55&gt;0,LEFT($BN57,1),"")</f>
      </c>
      <c r="BQ57">
        <f>IF('Mérési adatok'!D55&gt;0,LEFT($BN57,1),"")</f>
      </c>
      <c r="BR57">
        <f>IF('Mérési adatok'!E55&gt;0,LEFT($BN57,1),"")</f>
      </c>
      <c r="BS57">
        <f>IF('Mérési adatok'!F55&gt;0,LEFT($BN57,1),"")</f>
      </c>
      <c r="BT57">
        <f>IF('Mérési adatok'!G55&gt;0,LEFT($BN57,1),"")</f>
      </c>
      <c r="BU57">
        <f>IF('Mérési adatok'!H55&gt;0,LEFT($BN57,1),"")</f>
      </c>
    </row>
    <row r="58" spans="56:73" ht="12.75">
      <c r="BD58">
        <f>'Mérési adatok'!A56</f>
        <v>0</v>
      </c>
      <c r="BE58" t="e">
        <f>LOOKUP('Mérési adatok'!B56,AT$3:AT$7,$BE$2:$BI$2)&amp;LEFT($BD58,1)</f>
        <v>#N/A</v>
      </c>
      <c r="BF58" t="e">
        <f>LOOKUP('Mérési adatok'!C56,AU$3:AU$7,$BE$2:$BI$2)&amp;LEFT($BD58,1)</f>
        <v>#N/A</v>
      </c>
      <c r="BG58" t="e">
        <f>LOOKUP('Mérési adatok'!D56,AV$3:AV$7,$BE$2:$BI$2)&amp;LEFT($BD58,1)</f>
        <v>#N/A</v>
      </c>
      <c r="BH58" t="e">
        <f>LOOKUP('Mérési adatok'!E56,AW$3:AW$7,$BE$2:$BI$2)&amp;LEFT($BD58,1)</f>
        <v>#N/A</v>
      </c>
      <c r="BI58" t="e">
        <f>LOOKUP('Mérési adatok'!F56,AX$3:AX$7,$BE$2:$BI$2)&amp;LEFT($BD58,1)</f>
        <v>#N/A</v>
      </c>
      <c r="BJ58" t="e">
        <f>LOOKUP('Mérési adatok'!G56,AY$3:AY$7,$BE$2:$BI$2)&amp;LEFT($BD58,1)</f>
        <v>#N/A</v>
      </c>
      <c r="BK58" t="e">
        <f>LOOKUP('Mérési adatok'!H56,AZ$3:AZ$7,$BE$2:$BI$2)&amp;LEFT($BD58,1)</f>
        <v>#N/A</v>
      </c>
      <c r="BN58">
        <f>'Mérési adatok'!A56</f>
        <v>0</v>
      </c>
      <c r="BO58">
        <f>IF('Mérési adatok'!B56&gt;0,LEFT($BN58,1),"")</f>
      </c>
      <c r="BP58">
        <f>IF('Mérési adatok'!C56&gt;0,LEFT($BN58,1),"")</f>
      </c>
      <c r="BQ58">
        <f>IF('Mérési adatok'!D56&gt;0,LEFT($BN58,1),"")</f>
      </c>
      <c r="BR58">
        <f>IF('Mérési adatok'!E56&gt;0,LEFT($BN58,1),"")</f>
      </c>
      <c r="BS58">
        <f>IF('Mérési adatok'!F56&gt;0,LEFT($BN58,1),"")</f>
      </c>
      <c r="BT58">
        <f>IF('Mérési adatok'!G56&gt;0,LEFT($BN58,1),"")</f>
      </c>
      <c r="BU58">
        <f>IF('Mérési adatok'!H56&gt;0,LEFT($BN58,1),"")</f>
      </c>
    </row>
    <row r="59" spans="56:73" ht="12.75">
      <c r="BD59">
        <f>'Mérési adatok'!A57</f>
        <v>0</v>
      </c>
      <c r="BE59" t="e">
        <f>LOOKUP('Mérési adatok'!B57,AT$3:AT$7,$BE$2:$BI$2)&amp;LEFT($BD59,1)</f>
        <v>#N/A</v>
      </c>
      <c r="BF59" t="e">
        <f>LOOKUP('Mérési adatok'!C57,AU$3:AU$7,$BE$2:$BI$2)&amp;LEFT($BD59,1)</f>
        <v>#N/A</v>
      </c>
      <c r="BG59" t="e">
        <f>LOOKUP('Mérési adatok'!D57,AV$3:AV$7,$BE$2:$BI$2)&amp;LEFT($BD59,1)</f>
        <v>#N/A</v>
      </c>
      <c r="BH59" t="e">
        <f>LOOKUP('Mérési adatok'!E57,AW$3:AW$7,$BE$2:$BI$2)&amp;LEFT($BD59,1)</f>
        <v>#N/A</v>
      </c>
      <c r="BI59" t="e">
        <f>LOOKUP('Mérési adatok'!F57,AX$3:AX$7,$BE$2:$BI$2)&amp;LEFT($BD59,1)</f>
        <v>#N/A</v>
      </c>
      <c r="BJ59" t="e">
        <f>LOOKUP('Mérési adatok'!G57,AY$3:AY$7,$BE$2:$BI$2)&amp;LEFT($BD59,1)</f>
        <v>#N/A</v>
      </c>
      <c r="BK59" t="e">
        <f>LOOKUP('Mérési adatok'!H57,AZ$3:AZ$7,$BE$2:$BI$2)&amp;LEFT($BD59,1)</f>
        <v>#N/A</v>
      </c>
      <c r="BN59">
        <f>'Mérési adatok'!A57</f>
        <v>0</v>
      </c>
      <c r="BO59">
        <f>IF('Mérési adatok'!B57&gt;0,LEFT($BN59,1),"")</f>
      </c>
      <c r="BP59">
        <f>IF('Mérési adatok'!C57&gt;0,LEFT($BN59,1),"")</f>
      </c>
      <c r="BQ59">
        <f>IF('Mérési adatok'!D57&gt;0,LEFT($BN59,1),"")</f>
      </c>
      <c r="BR59">
        <f>IF('Mérési adatok'!E57&gt;0,LEFT($BN59,1),"")</f>
      </c>
      <c r="BS59">
        <f>IF('Mérési adatok'!F57&gt;0,LEFT($BN59,1),"")</f>
      </c>
      <c r="BT59">
        <f>IF('Mérési adatok'!G57&gt;0,LEFT($BN59,1),"")</f>
      </c>
      <c r="BU59">
        <f>IF('Mérési adatok'!H57&gt;0,LEFT($BN59,1),"")</f>
      </c>
    </row>
    <row r="60" spans="56:73" ht="12.75">
      <c r="BD60">
        <f>'Mérési adatok'!A58</f>
        <v>0</v>
      </c>
      <c r="BE60" t="e">
        <f>LOOKUP('Mérési adatok'!B58,AT$3:AT$7,$BE$2:$BI$2)&amp;LEFT($BD60,1)</f>
        <v>#N/A</v>
      </c>
      <c r="BF60" t="e">
        <f>LOOKUP('Mérési adatok'!C58,AU$3:AU$7,$BE$2:$BI$2)&amp;LEFT($BD60,1)</f>
        <v>#N/A</v>
      </c>
      <c r="BG60" t="e">
        <f>LOOKUP('Mérési adatok'!D58,AV$3:AV$7,$BE$2:$BI$2)&amp;LEFT($BD60,1)</f>
        <v>#N/A</v>
      </c>
      <c r="BH60" t="e">
        <f>LOOKUP('Mérési adatok'!E58,AW$3:AW$7,$BE$2:$BI$2)&amp;LEFT($BD60,1)</f>
        <v>#N/A</v>
      </c>
      <c r="BI60" t="e">
        <f>LOOKUP('Mérési adatok'!F58,AX$3:AX$7,$BE$2:$BI$2)&amp;LEFT($BD60,1)</f>
        <v>#N/A</v>
      </c>
      <c r="BJ60" t="e">
        <f>LOOKUP('Mérési adatok'!G58,AY$3:AY$7,$BE$2:$BI$2)&amp;LEFT($BD60,1)</f>
        <v>#N/A</v>
      </c>
      <c r="BK60" t="e">
        <f>LOOKUP('Mérési adatok'!H58,AZ$3:AZ$7,$BE$2:$BI$2)&amp;LEFT($BD60,1)</f>
        <v>#N/A</v>
      </c>
      <c r="BN60">
        <f>'Mérési adatok'!A58</f>
        <v>0</v>
      </c>
      <c r="BO60">
        <f>IF('Mérési adatok'!B58&gt;0,LEFT($BN60,1),"")</f>
      </c>
      <c r="BP60">
        <f>IF('Mérési adatok'!C58&gt;0,LEFT($BN60,1),"")</f>
      </c>
      <c r="BQ60">
        <f>IF('Mérési adatok'!D58&gt;0,LEFT($BN60,1),"")</f>
      </c>
      <c r="BR60">
        <f>IF('Mérési adatok'!E58&gt;0,LEFT($BN60,1),"")</f>
      </c>
      <c r="BS60">
        <f>IF('Mérési adatok'!F58&gt;0,LEFT($BN60,1),"")</f>
      </c>
      <c r="BT60">
        <f>IF('Mérési adatok'!G58&gt;0,LEFT($BN60,1),"")</f>
      </c>
      <c r="BU60">
        <f>IF('Mérési adatok'!H58&gt;0,LEFT($BN60,1),"")</f>
      </c>
    </row>
    <row r="61" spans="56:73" ht="12.75">
      <c r="BD61">
        <f>'Mérési adatok'!A59</f>
        <v>0</v>
      </c>
      <c r="BE61" t="e">
        <f>LOOKUP('Mérési adatok'!B59,AT$3:AT$7,$BE$2:$BI$2)&amp;LEFT($BD61,1)</f>
        <v>#N/A</v>
      </c>
      <c r="BF61" t="e">
        <f>LOOKUP('Mérési adatok'!C59,AU$3:AU$7,$BE$2:$BI$2)&amp;LEFT($BD61,1)</f>
        <v>#N/A</v>
      </c>
      <c r="BG61" t="e">
        <f>LOOKUP('Mérési adatok'!D59,AV$3:AV$7,$BE$2:$BI$2)&amp;LEFT($BD61,1)</f>
        <v>#N/A</v>
      </c>
      <c r="BH61" t="e">
        <f>LOOKUP('Mérési adatok'!E59,AW$3:AW$7,$BE$2:$BI$2)&amp;LEFT($BD61,1)</f>
        <v>#N/A</v>
      </c>
      <c r="BI61" t="e">
        <f>LOOKUP('Mérési adatok'!F59,AX$3:AX$7,$BE$2:$BI$2)&amp;LEFT($BD61,1)</f>
        <v>#N/A</v>
      </c>
      <c r="BJ61" t="e">
        <f>LOOKUP('Mérési adatok'!G59,AY$3:AY$7,$BE$2:$BI$2)&amp;LEFT($BD61,1)</f>
        <v>#N/A</v>
      </c>
      <c r="BK61" t="e">
        <f>LOOKUP('Mérési adatok'!H59,AZ$3:AZ$7,$BE$2:$BI$2)&amp;LEFT($BD61,1)</f>
        <v>#N/A</v>
      </c>
      <c r="BN61">
        <f>'Mérési adatok'!A59</f>
        <v>0</v>
      </c>
      <c r="BO61">
        <f>IF('Mérési adatok'!B59&gt;0,LEFT($BN61,1),"")</f>
      </c>
      <c r="BP61">
        <f>IF('Mérési adatok'!C59&gt;0,LEFT($BN61,1),"")</f>
      </c>
      <c r="BQ61">
        <f>IF('Mérési adatok'!D59&gt;0,LEFT($BN61,1),"")</f>
      </c>
      <c r="BR61">
        <f>IF('Mérési adatok'!E59&gt;0,LEFT($BN61,1),"")</f>
      </c>
      <c r="BS61">
        <f>IF('Mérési adatok'!F59&gt;0,LEFT($BN61,1),"")</f>
      </c>
      <c r="BT61">
        <f>IF('Mérési adatok'!G59&gt;0,LEFT($BN61,1),"")</f>
      </c>
      <c r="BU61">
        <f>IF('Mérési adatok'!H59&gt;0,LEFT($BN61,1),"")</f>
      </c>
    </row>
    <row r="62" spans="56:73" ht="12.75">
      <c r="BD62">
        <f>'Mérési adatok'!A60</f>
        <v>0</v>
      </c>
      <c r="BE62" t="e">
        <f>LOOKUP('Mérési adatok'!B60,AT$3:AT$7,$BE$2:$BI$2)&amp;LEFT($BD62,1)</f>
        <v>#N/A</v>
      </c>
      <c r="BF62" t="e">
        <f>LOOKUP('Mérési adatok'!C60,AU$3:AU$7,$BE$2:$BI$2)&amp;LEFT($BD62,1)</f>
        <v>#N/A</v>
      </c>
      <c r="BG62" t="e">
        <f>LOOKUP('Mérési adatok'!D60,AV$3:AV$7,$BE$2:$BI$2)&amp;LEFT($BD62,1)</f>
        <v>#N/A</v>
      </c>
      <c r="BH62" t="e">
        <f>LOOKUP('Mérési adatok'!E60,AW$3:AW$7,$BE$2:$BI$2)&amp;LEFT($BD62,1)</f>
        <v>#N/A</v>
      </c>
      <c r="BI62" t="e">
        <f>LOOKUP('Mérési adatok'!F60,AX$3:AX$7,$BE$2:$BI$2)&amp;LEFT($BD62,1)</f>
        <v>#N/A</v>
      </c>
      <c r="BJ62" t="e">
        <f>LOOKUP('Mérési adatok'!G60,AY$3:AY$7,$BE$2:$BI$2)&amp;LEFT($BD62,1)</f>
        <v>#N/A</v>
      </c>
      <c r="BK62" t="e">
        <f>LOOKUP('Mérési adatok'!H60,AZ$3:AZ$7,$BE$2:$BI$2)&amp;LEFT($BD62,1)</f>
        <v>#N/A</v>
      </c>
      <c r="BN62">
        <f>'Mérési adatok'!A60</f>
        <v>0</v>
      </c>
      <c r="BO62">
        <f>IF('Mérési adatok'!B60&gt;0,LEFT($BN62,1),"")</f>
      </c>
      <c r="BP62">
        <f>IF('Mérési adatok'!C60&gt;0,LEFT($BN62,1),"")</f>
      </c>
      <c r="BQ62">
        <f>IF('Mérési adatok'!D60&gt;0,LEFT($BN62,1),"")</f>
      </c>
      <c r="BR62">
        <f>IF('Mérési adatok'!E60&gt;0,LEFT($BN62,1),"")</f>
      </c>
      <c r="BS62">
        <f>IF('Mérési adatok'!F60&gt;0,LEFT($BN62,1),"")</f>
      </c>
      <c r="BT62">
        <f>IF('Mérési adatok'!G60&gt;0,LEFT($BN62,1),"")</f>
      </c>
      <c r="BU62">
        <f>IF('Mérési adatok'!H60&gt;0,LEFT($BN62,1),"")</f>
      </c>
    </row>
    <row r="63" spans="56:73" ht="12.75">
      <c r="BD63">
        <f>'Mérési adatok'!A61</f>
        <v>0</v>
      </c>
      <c r="BE63" t="e">
        <f>LOOKUP('Mérési adatok'!B61,AT$3:AT$7,$BE$2:$BI$2)&amp;LEFT($BD63,1)</f>
        <v>#N/A</v>
      </c>
      <c r="BF63" t="e">
        <f>LOOKUP('Mérési adatok'!C61,AU$3:AU$7,$BE$2:$BI$2)&amp;LEFT($BD63,1)</f>
        <v>#N/A</v>
      </c>
      <c r="BG63" t="e">
        <f>LOOKUP('Mérési adatok'!D61,AV$3:AV$7,$BE$2:$BI$2)&amp;LEFT($BD63,1)</f>
        <v>#N/A</v>
      </c>
      <c r="BH63" t="e">
        <f>LOOKUP('Mérési adatok'!E61,AW$3:AW$7,$BE$2:$BI$2)&amp;LEFT($BD63,1)</f>
        <v>#N/A</v>
      </c>
      <c r="BI63" t="e">
        <f>LOOKUP('Mérési adatok'!F61,AX$3:AX$7,$BE$2:$BI$2)&amp;LEFT($BD63,1)</f>
        <v>#N/A</v>
      </c>
      <c r="BJ63" t="e">
        <f>LOOKUP('Mérési adatok'!G61,AY$3:AY$7,$BE$2:$BI$2)&amp;LEFT($BD63,1)</f>
        <v>#N/A</v>
      </c>
      <c r="BK63" t="e">
        <f>LOOKUP('Mérési adatok'!H61,AZ$3:AZ$7,$BE$2:$BI$2)&amp;LEFT($BD63,1)</f>
        <v>#N/A</v>
      </c>
      <c r="BN63">
        <f>'Mérési adatok'!A61</f>
        <v>0</v>
      </c>
      <c r="BO63">
        <f>IF('Mérési adatok'!B61&gt;0,LEFT($BN63,1),"")</f>
      </c>
      <c r="BP63">
        <f>IF('Mérési adatok'!C61&gt;0,LEFT($BN63,1),"")</f>
      </c>
      <c r="BQ63">
        <f>IF('Mérési adatok'!D61&gt;0,LEFT($BN63,1),"")</f>
      </c>
      <c r="BR63">
        <f>IF('Mérési adatok'!E61&gt;0,LEFT($BN63,1),"")</f>
      </c>
      <c r="BS63">
        <f>IF('Mérési adatok'!F61&gt;0,LEFT($BN63,1),"")</f>
      </c>
      <c r="BT63">
        <f>IF('Mérési adatok'!G61&gt;0,LEFT($BN63,1),"")</f>
      </c>
      <c r="BU63">
        <f>IF('Mérési adatok'!H61&gt;0,LEFT($BN63,1),"")</f>
      </c>
    </row>
    <row r="64" spans="56:73" ht="12.75">
      <c r="BD64">
        <f>'Mérési adatok'!A62</f>
        <v>0</v>
      </c>
      <c r="BE64" t="e">
        <f>LOOKUP('Mérési adatok'!B62,AT$3:AT$7,$BE$2:$BI$2)&amp;LEFT($BD64,1)</f>
        <v>#N/A</v>
      </c>
      <c r="BF64" t="e">
        <f>LOOKUP('Mérési adatok'!C62,AU$3:AU$7,$BE$2:$BI$2)&amp;LEFT($BD64,1)</f>
        <v>#N/A</v>
      </c>
      <c r="BG64" t="e">
        <f>LOOKUP('Mérési adatok'!D62,AV$3:AV$7,$BE$2:$BI$2)&amp;LEFT($BD64,1)</f>
        <v>#N/A</v>
      </c>
      <c r="BH64" t="e">
        <f>LOOKUP('Mérési adatok'!E62,AW$3:AW$7,$BE$2:$BI$2)&amp;LEFT($BD64,1)</f>
        <v>#N/A</v>
      </c>
      <c r="BI64" t="e">
        <f>LOOKUP('Mérési adatok'!F62,AX$3:AX$7,$BE$2:$BI$2)&amp;LEFT($BD64,1)</f>
        <v>#N/A</v>
      </c>
      <c r="BJ64" t="e">
        <f>LOOKUP('Mérési adatok'!G62,AY$3:AY$7,$BE$2:$BI$2)&amp;LEFT($BD64,1)</f>
        <v>#N/A</v>
      </c>
      <c r="BK64" t="e">
        <f>LOOKUP('Mérési adatok'!H62,AZ$3:AZ$7,$BE$2:$BI$2)&amp;LEFT($BD64,1)</f>
        <v>#N/A</v>
      </c>
      <c r="BN64">
        <f>'Mérési adatok'!A62</f>
        <v>0</v>
      </c>
      <c r="BO64">
        <f>IF('Mérési adatok'!B62&gt;0,LEFT($BN64,1),"")</f>
      </c>
      <c r="BP64">
        <f>IF('Mérési adatok'!C62&gt;0,LEFT($BN64,1),"")</f>
      </c>
      <c r="BQ64">
        <f>IF('Mérési adatok'!D62&gt;0,LEFT($BN64,1),"")</f>
      </c>
      <c r="BR64">
        <f>IF('Mérési adatok'!E62&gt;0,LEFT($BN64,1),"")</f>
      </c>
      <c r="BS64">
        <f>IF('Mérési adatok'!F62&gt;0,LEFT($BN64,1),"")</f>
      </c>
      <c r="BT64">
        <f>IF('Mérési adatok'!G62&gt;0,LEFT($BN64,1),"")</f>
      </c>
      <c r="BU64">
        <f>IF('Mérési adatok'!H62&gt;0,LEFT($BN64,1),"")</f>
      </c>
    </row>
    <row r="65" spans="56:73" ht="12.75">
      <c r="BD65">
        <f>'Mérési adatok'!A63</f>
        <v>0</v>
      </c>
      <c r="BE65" t="e">
        <f>LOOKUP('Mérési adatok'!B63,AT$3:AT$7,$BE$2:$BI$2)&amp;LEFT($BD65,1)</f>
        <v>#N/A</v>
      </c>
      <c r="BF65" t="e">
        <f>LOOKUP('Mérési adatok'!C63,AU$3:AU$7,$BE$2:$BI$2)&amp;LEFT($BD65,1)</f>
        <v>#N/A</v>
      </c>
      <c r="BG65" t="e">
        <f>LOOKUP('Mérési adatok'!D63,AV$3:AV$7,$BE$2:$BI$2)&amp;LEFT($BD65,1)</f>
        <v>#N/A</v>
      </c>
      <c r="BH65" t="e">
        <f>LOOKUP('Mérési adatok'!E63,AW$3:AW$7,$BE$2:$BI$2)&amp;LEFT($BD65,1)</f>
        <v>#N/A</v>
      </c>
      <c r="BI65" t="e">
        <f>LOOKUP('Mérési adatok'!F63,AX$3:AX$7,$BE$2:$BI$2)&amp;LEFT($BD65,1)</f>
        <v>#N/A</v>
      </c>
      <c r="BJ65" t="e">
        <f>LOOKUP('Mérési adatok'!G63,AY$3:AY$7,$BE$2:$BI$2)&amp;LEFT($BD65,1)</f>
        <v>#N/A</v>
      </c>
      <c r="BK65" t="e">
        <f>LOOKUP('Mérési adatok'!H63,AZ$3:AZ$7,$BE$2:$BI$2)&amp;LEFT($BD65,1)</f>
        <v>#N/A</v>
      </c>
      <c r="BN65">
        <f>'Mérési adatok'!A63</f>
        <v>0</v>
      </c>
      <c r="BO65">
        <f>IF('Mérési adatok'!B63&gt;0,LEFT($BN65,1),"")</f>
      </c>
      <c r="BP65">
        <f>IF('Mérési adatok'!C63&gt;0,LEFT($BN65,1),"")</f>
      </c>
      <c r="BQ65">
        <f>IF('Mérési adatok'!D63&gt;0,LEFT($BN65,1),"")</f>
      </c>
      <c r="BR65">
        <f>IF('Mérési adatok'!E63&gt;0,LEFT($BN65,1),"")</f>
      </c>
      <c r="BS65">
        <f>IF('Mérési adatok'!F63&gt;0,LEFT($BN65,1),"")</f>
      </c>
      <c r="BT65">
        <f>IF('Mérési adatok'!G63&gt;0,LEFT($BN65,1),"")</f>
      </c>
      <c r="BU65">
        <f>IF('Mérési adatok'!H63&gt;0,LEFT($BN65,1),"")</f>
      </c>
    </row>
    <row r="66" spans="56:73" ht="12.75">
      <c r="BD66">
        <f>'Mérési adatok'!A64</f>
        <v>0</v>
      </c>
      <c r="BE66" t="e">
        <f>LOOKUP('Mérési adatok'!B64,AT$3:AT$7,$BE$2:$BI$2)&amp;LEFT($BD66,1)</f>
        <v>#N/A</v>
      </c>
      <c r="BF66" t="e">
        <f>LOOKUP('Mérési adatok'!C64,AU$3:AU$7,$BE$2:$BI$2)&amp;LEFT($BD66,1)</f>
        <v>#N/A</v>
      </c>
      <c r="BG66" t="e">
        <f>LOOKUP('Mérési adatok'!D64,AV$3:AV$7,$BE$2:$BI$2)&amp;LEFT($BD66,1)</f>
        <v>#N/A</v>
      </c>
      <c r="BH66" t="e">
        <f>LOOKUP('Mérési adatok'!E64,AW$3:AW$7,$BE$2:$BI$2)&amp;LEFT($BD66,1)</f>
        <v>#N/A</v>
      </c>
      <c r="BI66" t="e">
        <f>LOOKUP('Mérési adatok'!F64,AX$3:AX$7,$BE$2:$BI$2)&amp;LEFT($BD66,1)</f>
        <v>#N/A</v>
      </c>
      <c r="BJ66" t="e">
        <f>LOOKUP('Mérési adatok'!G64,AY$3:AY$7,$BE$2:$BI$2)&amp;LEFT($BD66,1)</f>
        <v>#N/A</v>
      </c>
      <c r="BK66" t="e">
        <f>LOOKUP('Mérési adatok'!H64,AZ$3:AZ$7,$BE$2:$BI$2)&amp;LEFT($BD66,1)</f>
        <v>#N/A</v>
      </c>
      <c r="BN66">
        <f>'Mérési adatok'!A64</f>
        <v>0</v>
      </c>
      <c r="BO66">
        <f>IF('Mérési adatok'!B64&gt;0,LEFT($BN66,1),"")</f>
      </c>
      <c r="BP66">
        <f>IF('Mérési adatok'!C64&gt;0,LEFT($BN66,1),"")</f>
      </c>
      <c r="BQ66">
        <f>IF('Mérési adatok'!D64&gt;0,LEFT($BN66,1),"")</f>
      </c>
      <c r="BR66">
        <f>IF('Mérési adatok'!E64&gt;0,LEFT($BN66,1),"")</f>
      </c>
      <c r="BS66">
        <f>IF('Mérési adatok'!F64&gt;0,LEFT($BN66,1),"")</f>
      </c>
      <c r="BT66">
        <f>IF('Mérési adatok'!G64&gt;0,LEFT($BN66,1),"")</f>
      </c>
      <c r="BU66">
        <f>IF('Mérési adatok'!H64&gt;0,LEFT($BN66,1),"")</f>
      </c>
    </row>
    <row r="67" spans="56:73" ht="12.75">
      <c r="BD67">
        <f>'Mérési adatok'!A65</f>
        <v>0</v>
      </c>
      <c r="BE67" t="e">
        <f>LOOKUP('Mérési adatok'!B65,AT$3:AT$7,$BE$2:$BI$2)&amp;LEFT($BD67,1)</f>
        <v>#N/A</v>
      </c>
      <c r="BF67" t="e">
        <f>LOOKUP('Mérési adatok'!C65,AU$3:AU$7,$BE$2:$BI$2)&amp;LEFT($BD67,1)</f>
        <v>#N/A</v>
      </c>
      <c r="BG67" t="e">
        <f>LOOKUP('Mérési adatok'!D65,AV$3:AV$7,$BE$2:$BI$2)&amp;LEFT($BD67,1)</f>
        <v>#N/A</v>
      </c>
      <c r="BH67" t="e">
        <f>LOOKUP('Mérési adatok'!E65,AW$3:AW$7,$BE$2:$BI$2)&amp;LEFT($BD67,1)</f>
        <v>#N/A</v>
      </c>
      <c r="BI67" t="e">
        <f>LOOKUP('Mérési adatok'!F65,AX$3:AX$7,$BE$2:$BI$2)&amp;LEFT($BD67,1)</f>
        <v>#N/A</v>
      </c>
      <c r="BJ67" t="e">
        <f>LOOKUP('Mérési adatok'!G65,AY$3:AY$7,$BE$2:$BI$2)&amp;LEFT($BD67,1)</f>
        <v>#N/A</v>
      </c>
      <c r="BK67" t="e">
        <f>LOOKUP('Mérési adatok'!H65,AZ$3:AZ$7,$BE$2:$BI$2)&amp;LEFT($BD67,1)</f>
        <v>#N/A</v>
      </c>
      <c r="BN67">
        <f>'Mérési adatok'!A65</f>
        <v>0</v>
      </c>
      <c r="BO67">
        <f>IF('Mérési adatok'!B65&gt;0,LEFT($BN67,1),"")</f>
      </c>
      <c r="BP67">
        <f>IF('Mérési adatok'!C65&gt;0,LEFT($BN67,1),"")</f>
      </c>
      <c r="BQ67">
        <f>IF('Mérési adatok'!D65&gt;0,LEFT($BN67,1),"")</f>
      </c>
      <c r="BR67">
        <f>IF('Mérési adatok'!E65&gt;0,LEFT($BN67,1),"")</f>
      </c>
      <c r="BS67">
        <f>IF('Mérési adatok'!F65&gt;0,LEFT($BN67,1),"")</f>
      </c>
      <c r="BT67">
        <f>IF('Mérési adatok'!G65&gt;0,LEFT($BN67,1),"")</f>
      </c>
      <c r="BU67">
        <f>IF('Mérési adatok'!H65&gt;0,LEFT($BN67,1),"")</f>
      </c>
    </row>
    <row r="68" spans="56:73" ht="12.75">
      <c r="BD68">
        <f>'Mérési adatok'!A66</f>
        <v>0</v>
      </c>
      <c r="BE68" t="e">
        <f>LOOKUP('Mérési adatok'!B66,AT$3:AT$7,$BE$2:$BI$2)&amp;LEFT($BD68,1)</f>
        <v>#N/A</v>
      </c>
      <c r="BF68" t="e">
        <f>LOOKUP('Mérési adatok'!C66,AU$3:AU$7,$BE$2:$BI$2)&amp;LEFT($BD68,1)</f>
        <v>#N/A</v>
      </c>
      <c r="BG68" t="e">
        <f>LOOKUP('Mérési adatok'!D66,AV$3:AV$7,$BE$2:$BI$2)&amp;LEFT($BD68,1)</f>
        <v>#N/A</v>
      </c>
      <c r="BH68" t="e">
        <f>LOOKUP('Mérési adatok'!E66,AW$3:AW$7,$BE$2:$BI$2)&amp;LEFT($BD68,1)</f>
        <v>#N/A</v>
      </c>
      <c r="BI68" t="e">
        <f>LOOKUP('Mérési adatok'!F66,AX$3:AX$7,$BE$2:$BI$2)&amp;LEFT($BD68,1)</f>
        <v>#N/A</v>
      </c>
      <c r="BJ68" t="e">
        <f>LOOKUP('Mérési adatok'!G66,AY$3:AY$7,$BE$2:$BI$2)&amp;LEFT($BD68,1)</f>
        <v>#N/A</v>
      </c>
      <c r="BK68" t="e">
        <f>LOOKUP('Mérési adatok'!H66,AZ$3:AZ$7,$BE$2:$BI$2)&amp;LEFT($BD68,1)</f>
        <v>#N/A</v>
      </c>
      <c r="BN68">
        <f>'Mérési adatok'!A66</f>
        <v>0</v>
      </c>
      <c r="BO68">
        <f>IF('Mérési adatok'!B66&gt;0,LEFT($BN68,1),"")</f>
      </c>
      <c r="BP68">
        <f>IF('Mérési adatok'!C66&gt;0,LEFT($BN68,1),"")</f>
      </c>
      <c r="BQ68">
        <f>IF('Mérési adatok'!D66&gt;0,LEFT($BN68,1),"")</f>
      </c>
      <c r="BR68">
        <f>IF('Mérési adatok'!E66&gt;0,LEFT($BN68,1),"")</f>
      </c>
      <c r="BS68">
        <f>IF('Mérési adatok'!F66&gt;0,LEFT($BN68,1),"")</f>
      </c>
      <c r="BT68">
        <f>IF('Mérési adatok'!G66&gt;0,LEFT($BN68,1),"")</f>
      </c>
      <c r="BU68">
        <f>IF('Mérési adatok'!H66&gt;0,LEFT($BN68,1),"")</f>
      </c>
    </row>
    <row r="69" spans="56:73" ht="12.75">
      <c r="BD69">
        <f>'Mérési adatok'!A67</f>
        <v>0</v>
      </c>
      <c r="BE69" t="e">
        <f>LOOKUP('Mérési adatok'!B67,AT$3:AT$7,$BE$2:$BI$2)&amp;LEFT($BD69,1)</f>
        <v>#N/A</v>
      </c>
      <c r="BF69" t="e">
        <f>LOOKUP('Mérési adatok'!C67,AU$3:AU$7,$BE$2:$BI$2)&amp;LEFT($BD69,1)</f>
        <v>#N/A</v>
      </c>
      <c r="BG69" t="e">
        <f>LOOKUP('Mérési adatok'!D67,AV$3:AV$7,$BE$2:$BI$2)&amp;LEFT($BD69,1)</f>
        <v>#N/A</v>
      </c>
      <c r="BH69" t="e">
        <f>LOOKUP('Mérési adatok'!E67,AW$3:AW$7,$BE$2:$BI$2)&amp;LEFT($BD69,1)</f>
        <v>#N/A</v>
      </c>
      <c r="BI69" t="e">
        <f>LOOKUP('Mérési adatok'!F67,AX$3:AX$7,$BE$2:$BI$2)&amp;LEFT($BD69,1)</f>
        <v>#N/A</v>
      </c>
      <c r="BJ69" t="e">
        <f>LOOKUP('Mérési adatok'!G67,AY$3:AY$7,$BE$2:$BI$2)&amp;LEFT($BD69,1)</f>
        <v>#N/A</v>
      </c>
      <c r="BK69" t="e">
        <f>LOOKUP('Mérési adatok'!H67,AZ$3:AZ$7,$BE$2:$BI$2)&amp;LEFT($BD69,1)</f>
        <v>#N/A</v>
      </c>
      <c r="BN69">
        <f>'Mérési adatok'!A67</f>
        <v>0</v>
      </c>
      <c r="BO69">
        <f>IF('Mérési adatok'!B67&gt;0,LEFT($BN69,1),"")</f>
      </c>
      <c r="BP69">
        <f>IF('Mérési adatok'!C67&gt;0,LEFT($BN69,1),"")</f>
      </c>
      <c r="BQ69">
        <f>IF('Mérési adatok'!D67&gt;0,LEFT($BN69,1),"")</f>
      </c>
      <c r="BR69">
        <f>IF('Mérési adatok'!E67&gt;0,LEFT($BN69,1),"")</f>
      </c>
      <c r="BS69">
        <f>IF('Mérési adatok'!F67&gt;0,LEFT($BN69,1),"")</f>
      </c>
      <c r="BT69">
        <f>IF('Mérési adatok'!G67&gt;0,LEFT($BN69,1),"")</f>
      </c>
      <c r="BU69">
        <f>IF('Mérési adatok'!H67&gt;0,LEFT($BN69,1),"")</f>
      </c>
    </row>
    <row r="70" spans="56:73" ht="12.75">
      <c r="BD70">
        <f>'Mérési adatok'!A68</f>
        <v>0</v>
      </c>
      <c r="BE70" t="e">
        <f>LOOKUP('Mérési adatok'!B68,AT$3:AT$7,$BE$2:$BI$2)&amp;LEFT($BD70,1)</f>
        <v>#N/A</v>
      </c>
      <c r="BF70" t="e">
        <f>LOOKUP('Mérési adatok'!C68,AU$3:AU$7,$BE$2:$BI$2)&amp;LEFT($BD70,1)</f>
        <v>#N/A</v>
      </c>
      <c r="BG70" t="e">
        <f>LOOKUP('Mérési adatok'!D68,AV$3:AV$7,$BE$2:$BI$2)&amp;LEFT($BD70,1)</f>
        <v>#N/A</v>
      </c>
      <c r="BH70" t="e">
        <f>LOOKUP('Mérési adatok'!E68,AW$3:AW$7,$BE$2:$BI$2)&amp;LEFT($BD70,1)</f>
        <v>#N/A</v>
      </c>
      <c r="BI70" t="e">
        <f>LOOKUP('Mérési adatok'!F68,AX$3:AX$7,$BE$2:$BI$2)&amp;LEFT($BD70,1)</f>
        <v>#N/A</v>
      </c>
      <c r="BJ70" t="e">
        <f>LOOKUP('Mérési adatok'!G68,AY$3:AY$7,$BE$2:$BI$2)&amp;LEFT($BD70,1)</f>
        <v>#N/A</v>
      </c>
      <c r="BK70" t="e">
        <f>LOOKUP('Mérési adatok'!H68,AZ$3:AZ$7,$BE$2:$BI$2)&amp;LEFT($BD70,1)</f>
        <v>#N/A</v>
      </c>
      <c r="BN70">
        <f>'Mérési adatok'!A68</f>
        <v>0</v>
      </c>
      <c r="BO70">
        <f>IF('Mérési adatok'!B68&gt;0,LEFT($BN70,1),"")</f>
      </c>
      <c r="BP70">
        <f>IF('Mérési adatok'!C68&gt;0,LEFT($BN70,1),"")</f>
      </c>
      <c r="BQ70">
        <f>IF('Mérési adatok'!D68&gt;0,LEFT($BN70,1),"")</f>
      </c>
      <c r="BR70">
        <f>IF('Mérési adatok'!E68&gt;0,LEFT($BN70,1),"")</f>
      </c>
      <c r="BS70">
        <f>IF('Mérési adatok'!F68&gt;0,LEFT($BN70,1),"")</f>
      </c>
      <c r="BT70">
        <f>IF('Mérési adatok'!G68&gt;0,LEFT($BN70,1),"")</f>
      </c>
      <c r="BU70">
        <f>IF('Mérési adatok'!H68&gt;0,LEFT($BN70,1),"")</f>
      </c>
    </row>
    <row r="71" spans="56:73" ht="12.75">
      <c r="BD71">
        <f>'Mérési adatok'!A69</f>
        <v>0</v>
      </c>
      <c r="BE71" t="e">
        <f>LOOKUP('Mérési adatok'!B69,AT$3:AT$7,$BE$2:$BI$2)&amp;LEFT($BD71,1)</f>
        <v>#N/A</v>
      </c>
      <c r="BF71" t="e">
        <f>LOOKUP('Mérési adatok'!C69,AU$3:AU$7,$BE$2:$BI$2)&amp;LEFT($BD71,1)</f>
        <v>#N/A</v>
      </c>
      <c r="BG71" t="e">
        <f>LOOKUP('Mérési adatok'!D69,AV$3:AV$7,$BE$2:$BI$2)&amp;LEFT($BD71,1)</f>
        <v>#N/A</v>
      </c>
      <c r="BH71" t="e">
        <f>LOOKUP('Mérési adatok'!E69,AW$3:AW$7,$BE$2:$BI$2)&amp;LEFT($BD71,1)</f>
        <v>#N/A</v>
      </c>
      <c r="BI71" t="e">
        <f>LOOKUP('Mérési adatok'!F69,AX$3:AX$7,$BE$2:$BI$2)&amp;LEFT($BD71,1)</f>
        <v>#N/A</v>
      </c>
      <c r="BJ71" t="e">
        <f>LOOKUP('Mérési adatok'!G69,AY$3:AY$7,$BE$2:$BI$2)&amp;LEFT($BD71,1)</f>
        <v>#N/A</v>
      </c>
      <c r="BK71" t="e">
        <f>LOOKUP('Mérési adatok'!H69,AZ$3:AZ$7,$BE$2:$BI$2)&amp;LEFT($BD71,1)</f>
        <v>#N/A</v>
      </c>
      <c r="BN71">
        <f>'Mérési adatok'!A69</f>
        <v>0</v>
      </c>
      <c r="BO71">
        <f>IF('Mérési adatok'!B69&gt;0,LEFT($BN71,1),"")</f>
      </c>
      <c r="BP71">
        <f>IF('Mérési adatok'!C69&gt;0,LEFT($BN71,1),"")</f>
      </c>
      <c r="BQ71">
        <f>IF('Mérési adatok'!D69&gt;0,LEFT($BN71,1),"")</f>
      </c>
      <c r="BR71">
        <f>IF('Mérési adatok'!E69&gt;0,LEFT($BN71,1),"")</f>
      </c>
      <c r="BS71">
        <f>IF('Mérési adatok'!F69&gt;0,LEFT($BN71,1),"")</f>
      </c>
      <c r="BT71">
        <f>IF('Mérési adatok'!G69&gt;0,LEFT($BN71,1),"")</f>
      </c>
      <c r="BU71">
        <f>IF('Mérési adatok'!H69&gt;0,LEFT($BN71,1),"")</f>
      </c>
    </row>
    <row r="72" spans="56:73" ht="12.75">
      <c r="BD72">
        <f>'Mérési adatok'!A70</f>
        <v>0</v>
      </c>
      <c r="BE72" t="e">
        <f>LOOKUP('Mérési adatok'!B70,AT$3:AT$7,$BE$2:$BI$2)&amp;LEFT($BD72,1)</f>
        <v>#N/A</v>
      </c>
      <c r="BF72" t="e">
        <f>LOOKUP('Mérési adatok'!C70,AU$3:AU$7,$BE$2:$BI$2)&amp;LEFT($BD72,1)</f>
        <v>#N/A</v>
      </c>
      <c r="BG72" t="e">
        <f>LOOKUP('Mérési adatok'!D70,AV$3:AV$7,$BE$2:$BI$2)&amp;LEFT($BD72,1)</f>
        <v>#N/A</v>
      </c>
      <c r="BH72" t="e">
        <f>LOOKUP('Mérési adatok'!E70,AW$3:AW$7,$BE$2:$BI$2)&amp;LEFT($BD72,1)</f>
        <v>#N/A</v>
      </c>
      <c r="BI72" t="e">
        <f>LOOKUP('Mérési adatok'!F70,AX$3:AX$7,$BE$2:$BI$2)&amp;LEFT($BD72,1)</f>
        <v>#N/A</v>
      </c>
      <c r="BJ72" t="e">
        <f>LOOKUP('Mérési adatok'!G70,AY$3:AY$7,$BE$2:$BI$2)&amp;LEFT($BD72,1)</f>
        <v>#N/A</v>
      </c>
      <c r="BK72" t="e">
        <f>LOOKUP('Mérési adatok'!H70,AZ$3:AZ$7,$BE$2:$BI$2)&amp;LEFT($BD72,1)</f>
        <v>#N/A</v>
      </c>
      <c r="BN72">
        <f>'Mérési adatok'!A70</f>
        <v>0</v>
      </c>
      <c r="BO72">
        <f>IF('Mérési adatok'!B70&gt;0,LEFT($BN72,1),"")</f>
      </c>
      <c r="BP72">
        <f>IF('Mérési adatok'!C70&gt;0,LEFT($BN72,1),"")</f>
      </c>
      <c r="BQ72">
        <f>IF('Mérési adatok'!D70&gt;0,LEFT($BN72,1),"")</f>
      </c>
      <c r="BR72">
        <f>IF('Mérési adatok'!E70&gt;0,LEFT($BN72,1),"")</f>
      </c>
      <c r="BS72">
        <f>IF('Mérési adatok'!F70&gt;0,LEFT($BN72,1),"")</f>
      </c>
      <c r="BT72">
        <f>IF('Mérési adatok'!G70&gt;0,LEFT($BN72,1),"")</f>
      </c>
      <c r="BU72">
        <f>IF('Mérési adatok'!H70&gt;0,LEFT($BN72,1),"")</f>
      </c>
    </row>
    <row r="73" spans="56:73" ht="12.75">
      <c r="BD73">
        <f>'Mérési adatok'!A71</f>
        <v>0</v>
      </c>
      <c r="BE73" t="e">
        <f>LOOKUP('Mérési adatok'!B71,AT$3:AT$7,$BE$2:$BI$2)&amp;LEFT($BD73,1)</f>
        <v>#N/A</v>
      </c>
      <c r="BF73" t="e">
        <f>LOOKUP('Mérési adatok'!C71,AU$3:AU$7,$BE$2:$BI$2)&amp;LEFT($BD73,1)</f>
        <v>#N/A</v>
      </c>
      <c r="BG73" t="e">
        <f>LOOKUP('Mérési adatok'!D71,AV$3:AV$7,$BE$2:$BI$2)&amp;LEFT($BD73,1)</f>
        <v>#N/A</v>
      </c>
      <c r="BH73" t="e">
        <f>LOOKUP('Mérési adatok'!E71,AW$3:AW$7,$BE$2:$BI$2)&amp;LEFT($BD73,1)</f>
        <v>#N/A</v>
      </c>
      <c r="BI73" t="e">
        <f>LOOKUP('Mérési adatok'!F71,AX$3:AX$7,$BE$2:$BI$2)&amp;LEFT($BD73,1)</f>
        <v>#N/A</v>
      </c>
      <c r="BJ73" t="e">
        <f>LOOKUP('Mérési adatok'!G71,AY$3:AY$7,$BE$2:$BI$2)&amp;LEFT($BD73,1)</f>
        <v>#N/A</v>
      </c>
      <c r="BK73" t="e">
        <f>LOOKUP('Mérési adatok'!H71,AZ$3:AZ$7,$BE$2:$BI$2)&amp;LEFT($BD73,1)</f>
        <v>#N/A</v>
      </c>
      <c r="BN73">
        <f>'Mérési adatok'!A71</f>
        <v>0</v>
      </c>
      <c r="BO73">
        <f>IF('Mérési adatok'!B71&gt;0,LEFT($BN73,1),"")</f>
      </c>
      <c r="BP73">
        <f>IF('Mérési adatok'!C71&gt;0,LEFT($BN73,1),"")</f>
      </c>
      <c r="BQ73">
        <f>IF('Mérési adatok'!D71&gt;0,LEFT($BN73,1),"")</f>
      </c>
      <c r="BR73">
        <f>IF('Mérési adatok'!E71&gt;0,LEFT($BN73,1),"")</f>
      </c>
      <c r="BS73">
        <f>IF('Mérési adatok'!F71&gt;0,LEFT($BN73,1),"")</f>
      </c>
      <c r="BT73">
        <f>IF('Mérési adatok'!G71&gt;0,LEFT($BN73,1),"")</f>
      </c>
      <c r="BU73">
        <f>IF('Mérési adatok'!H71&gt;0,LEFT($BN73,1),"")</f>
      </c>
    </row>
    <row r="74" spans="56:73" ht="12.75">
      <c r="BD74">
        <f>'Mérési adatok'!A72</f>
        <v>0</v>
      </c>
      <c r="BE74" t="e">
        <f>LOOKUP('Mérési adatok'!B72,AT$3:AT$7,$BE$2:$BI$2)&amp;LEFT($BD74,1)</f>
        <v>#N/A</v>
      </c>
      <c r="BF74" t="e">
        <f>LOOKUP('Mérési adatok'!C72,AU$3:AU$7,$BE$2:$BI$2)&amp;LEFT($BD74,1)</f>
        <v>#N/A</v>
      </c>
      <c r="BG74" t="e">
        <f>LOOKUP('Mérési adatok'!D72,AV$3:AV$7,$BE$2:$BI$2)&amp;LEFT($BD74,1)</f>
        <v>#N/A</v>
      </c>
      <c r="BH74" t="e">
        <f>LOOKUP('Mérési adatok'!E72,AW$3:AW$7,$BE$2:$BI$2)&amp;LEFT($BD74,1)</f>
        <v>#N/A</v>
      </c>
      <c r="BI74" t="e">
        <f>LOOKUP('Mérési adatok'!F72,AX$3:AX$7,$BE$2:$BI$2)&amp;LEFT($BD74,1)</f>
        <v>#N/A</v>
      </c>
      <c r="BJ74" t="e">
        <f>LOOKUP('Mérési adatok'!G72,AY$3:AY$7,$BE$2:$BI$2)&amp;LEFT($BD74,1)</f>
        <v>#N/A</v>
      </c>
      <c r="BK74" t="e">
        <f>LOOKUP('Mérési adatok'!H72,AZ$3:AZ$7,$BE$2:$BI$2)&amp;LEFT($BD74,1)</f>
        <v>#N/A</v>
      </c>
      <c r="BN74">
        <f>'Mérési adatok'!A72</f>
        <v>0</v>
      </c>
      <c r="BO74">
        <f>IF('Mérési adatok'!B72&gt;0,LEFT($BN74,1),"")</f>
      </c>
      <c r="BP74">
        <f>IF('Mérési adatok'!C72&gt;0,LEFT($BN74,1),"")</f>
      </c>
      <c r="BQ74">
        <f>IF('Mérési adatok'!D72&gt;0,LEFT($BN74,1),"")</f>
      </c>
      <c r="BR74">
        <f>IF('Mérési adatok'!E72&gt;0,LEFT($BN74,1),"")</f>
      </c>
      <c r="BS74">
        <f>IF('Mérési adatok'!F72&gt;0,LEFT($BN74,1),"")</f>
      </c>
      <c r="BT74">
        <f>IF('Mérési adatok'!G72&gt;0,LEFT($BN74,1),"")</f>
      </c>
      <c r="BU74">
        <f>IF('Mérési adatok'!H72&gt;0,LEFT($BN74,1),"")</f>
      </c>
    </row>
    <row r="75" spans="56:73" ht="12.75">
      <c r="BD75">
        <f>'Mérési adatok'!A73</f>
        <v>0</v>
      </c>
      <c r="BE75" t="e">
        <f>LOOKUP('Mérési adatok'!B73,AT$3:AT$7,$BE$2:$BI$2)&amp;LEFT($BD75,1)</f>
        <v>#N/A</v>
      </c>
      <c r="BF75" t="e">
        <f>LOOKUP('Mérési adatok'!C73,AU$3:AU$7,$BE$2:$BI$2)&amp;LEFT($BD75,1)</f>
        <v>#N/A</v>
      </c>
      <c r="BG75" t="e">
        <f>LOOKUP('Mérési adatok'!D73,AV$3:AV$7,$BE$2:$BI$2)&amp;LEFT($BD75,1)</f>
        <v>#N/A</v>
      </c>
      <c r="BH75" t="e">
        <f>LOOKUP('Mérési adatok'!E73,AW$3:AW$7,$BE$2:$BI$2)&amp;LEFT($BD75,1)</f>
        <v>#N/A</v>
      </c>
      <c r="BI75" t="e">
        <f>LOOKUP('Mérési adatok'!F73,AX$3:AX$7,$BE$2:$BI$2)&amp;LEFT($BD75,1)</f>
        <v>#N/A</v>
      </c>
      <c r="BJ75" t="e">
        <f>LOOKUP('Mérési adatok'!G73,AY$3:AY$7,$BE$2:$BI$2)&amp;LEFT($BD75,1)</f>
        <v>#N/A</v>
      </c>
      <c r="BK75" t="e">
        <f>LOOKUP('Mérési adatok'!H73,AZ$3:AZ$7,$BE$2:$BI$2)&amp;LEFT($BD75,1)</f>
        <v>#N/A</v>
      </c>
      <c r="BN75">
        <f>'Mérési adatok'!A73</f>
        <v>0</v>
      </c>
      <c r="BO75">
        <f>IF('Mérési adatok'!B73&gt;0,LEFT($BN75,1),"")</f>
      </c>
      <c r="BP75">
        <f>IF('Mérési adatok'!C73&gt;0,LEFT($BN75,1),"")</f>
      </c>
      <c r="BQ75">
        <f>IF('Mérési adatok'!D73&gt;0,LEFT($BN75,1),"")</f>
      </c>
      <c r="BR75">
        <f>IF('Mérési adatok'!E73&gt;0,LEFT($BN75,1),"")</f>
      </c>
      <c r="BS75">
        <f>IF('Mérési adatok'!F73&gt;0,LEFT($BN75,1),"")</f>
      </c>
      <c r="BT75">
        <f>IF('Mérési adatok'!G73&gt;0,LEFT($BN75,1),"")</f>
      </c>
      <c r="BU75">
        <f>IF('Mérési adatok'!H73&gt;0,LEFT($BN75,1),"")</f>
      </c>
    </row>
    <row r="76" spans="56:73" ht="12.75">
      <c r="BD76">
        <f>'Mérési adatok'!A74</f>
        <v>0</v>
      </c>
      <c r="BE76" t="e">
        <f>LOOKUP('Mérési adatok'!B74,AT$3:AT$7,$BE$2:$BI$2)&amp;LEFT($BD76,1)</f>
        <v>#N/A</v>
      </c>
      <c r="BF76" t="e">
        <f>LOOKUP('Mérési adatok'!C74,AU$3:AU$7,$BE$2:$BI$2)&amp;LEFT($BD76,1)</f>
        <v>#N/A</v>
      </c>
      <c r="BG76" t="e">
        <f>LOOKUP('Mérési adatok'!D74,AV$3:AV$7,$BE$2:$BI$2)&amp;LEFT($BD76,1)</f>
        <v>#N/A</v>
      </c>
      <c r="BH76" t="e">
        <f>LOOKUP('Mérési adatok'!E74,AW$3:AW$7,$BE$2:$BI$2)&amp;LEFT($BD76,1)</f>
        <v>#N/A</v>
      </c>
      <c r="BI76" t="e">
        <f>LOOKUP('Mérési adatok'!F74,AX$3:AX$7,$BE$2:$BI$2)&amp;LEFT($BD76,1)</f>
        <v>#N/A</v>
      </c>
      <c r="BJ76" t="e">
        <f>LOOKUP('Mérési adatok'!G74,AY$3:AY$7,$BE$2:$BI$2)&amp;LEFT($BD76,1)</f>
        <v>#N/A</v>
      </c>
      <c r="BK76" t="e">
        <f>LOOKUP('Mérési adatok'!H74,AZ$3:AZ$7,$BE$2:$BI$2)&amp;LEFT($BD76,1)</f>
        <v>#N/A</v>
      </c>
      <c r="BN76">
        <f>'Mérési adatok'!A74</f>
        <v>0</v>
      </c>
      <c r="BO76">
        <f>IF('Mérési adatok'!B74&gt;0,LEFT($BN76,1),"")</f>
      </c>
      <c r="BP76">
        <f>IF('Mérési adatok'!C74&gt;0,LEFT($BN76,1),"")</f>
      </c>
      <c r="BQ76">
        <f>IF('Mérési adatok'!D74&gt;0,LEFT($BN76,1),"")</f>
      </c>
      <c r="BR76">
        <f>IF('Mérési adatok'!E74&gt;0,LEFT($BN76,1),"")</f>
      </c>
      <c r="BS76">
        <f>IF('Mérési adatok'!F74&gt;0,LEFT($BN76,1),"")</f>
      </c>
      <c r="BT76">
        <f>IF('Mérési adatok'!G74&gt;0,LEFT($BN76,1),"")</f>
      </c>
      <c r="BU76">
        <f>IF('Mérési adatok'!H74&gt;0,LEFT($BN76,1),"")</f>
      </c>
    </row>
    <row r="77" spans="56:73" ht="12.75">
      <c r="BD77">
        <f>'Mérési adatok'!A75</f>
        <v>0</v>
      </c>
      <c r="BE77" t="e">
        <f>LOOKUP('Mérési adatok'!B75,AT$3:AT$7,$BE$2:$BI$2)&amp;LEFT($BD77,1)</f>
        <v>#N/A</v>
      </c>
      <c r="BF77" t="e">
        <f>LOOKUP('Mérési adatok'!C75,AU$3:AU$7,$BE$2:$BI$2)&amp;LEFT($BD77,1)</f>
        <v>#N/A</v>
      </c>
      <c r="BG77" t="e">
        <f>LOOKUP('Mérési adatok'!D75,AV$3:AV$7,$BE$2:$BI$2)&amp;LEFT($BD77,1)</f>
        <v>#N/A</v>
      </c>
      <c r="BH77" t="e">
        <f>LOOKUP('Mérési adatok'!E75,AW$3:AW$7,$BE$2:$BI$2)&amp;LEFT($BD77,1)</f>
        <v>#N/A</v>
      </c>
      <c r="BI77" t="e">
        <f>LOOKUP('Mérési adatok'!F75,AX$3:AX$7,$BE$2:$BI$2)&amp;LEFT($BD77,1)</f>
        <v>#N/A</v>
      </c>
      <c r="BJ77" t="e">
        <f>LOOKUP('Mérési adatok'!G75,AY$3:AY$7,$BE$2:$BI$2)&amp;LEFT($BD77,1)</f>
        <v>#N/A</v>
      </c>
      <c r="BK77" t="e">
        <f>LOOKUP('Mérési adatok'!H75,AZ$3:AZ$7,$BE$2:$BI$2)&amp;LEFT($BD77,1)</f>
        <v>#N/A</v>
      </c>
      <c r="BN77">
        <f>'Mérési adatok'!A75</f>
        <v>0</v>
      </c>
      <c r="BO77">
        <f>IF('Mérési adatok'!B75&gt;0,LEFT($BN77,1),"")</f>
      </c>
      <c r="BP77">
        <f>IF('Mérési adatok'!C75&gt;0,LEFT($BN77,1),"")</f>
      </c>
      <c r="BQ77">
        <f>IF('Mérési adatok'!D75&gt;0,LEFT($BN77,1),"")</f>
      </c>
      <c r="BR77">
        <f>IF('Mérési adatok'!E75&gt;0,LEFT($BN77,1),"")</f>
      </c>
      <c r="BS77">
        <f>IF('Mérési adatok'!F75&gt;0,LEFT($BN77,1),"")</f>
      </c>
      <c r="BT77">
        <f>IF('Mérési adatok'!G75&gt;0,LEFT($BN77,1),"")</f>
      </c>
      <c r="BU77">
        <f>IF('Mérési adatok'!H75&gt;0,LEFT($BN77,1),"")</f>
      </c>
    </row>
    <row r="78" spans="56:73" ht="12.75">
      <c r="BD78">
        <f>'Mérési adatok'!A76</f>
        <v>0</v>
      </c>
      <c r="BE78" t="e">
        <f>LOOKUP('Mérési adatok'!B76,AT$3:AT$7,$BE$2:$BI$2)&amp;LEFT($BD78,1)</f>
        <v>#N/A</v>
      </c>
      <c r="BF78" t="e">
        <f>LOOKUP('Mérési adatok'!C76,AU$3:AU$7,$BE$2:$BI$2)&amp;LEFT($BD78,1)</f>
        <v>#N/A</v>
      </c>
      <c r="BG78" t="e">
        <f>LOOKUP('Mérési adatok'!D76,AV$3:AV$7,$BE$2:$BI$2)&amp;LEFT($BD78,1)</f>
        <v>#N/A</v>
      </c>
      <c r="BH78" t="e">
        <f>LOOKUP('Mérési adatok'!E76,AW$3:AW$7,$BE$2:$BI$2)&amp;LEFT($BD78,1)</f>
        <v>#N/A</v>
      </c>
      <c r="BI78" t="e">
        <f>LOOKUP('Mérési adatok'!F76,AX$3:AX$7,$BE$2:$BI$2)&amp;LEFT($BD78,1)</f>
        <v>#N/A</v>
      </c>
      <c r="BJ78" t="e">
        <f>LOOKUP('Mérési adatok'!G76,AY$3:AY$7,$BE$2:$BI$2)&amp;LEFT($BD78,1)</f>
        <v>#N/A</v>
      </c>
      <c r="BK78" t="e">
        <f>LOOKUP('Mérési adatok'!H76,AZ$3:AZ$7,$BE$2:$BI$2)&amp;LEFT($BD78,1)</f>
        <v>#N/A</v>
      </c>
      <c r="BN78">
        <f>'Mérési adatok'!A76</f>
        <v>0</v>
      </c>
      <c r="BO78">
        <f>IF('Mérési adatok'!B76&gt;0,LEFT($BN78,1),"")</f>
      </c>
      <c r="BP78">
        <f>IF('Mérési adatok'!C76&gt;0,LEFT($BN78,1),"")</f>
      </c>
      <c r="BQ78">
        <f>IF('Mérési adatok'!D76&gt;0,LEFT($BN78,1),"")</f>
      </c>
      <c r="BR78">
        <f>IF('Mérési adatok'!E76&gt;0,LEFT($BN78,1),"")</f>
      </c>
      <c r="BS78">
        <f>IF('Mérési adatok'!F76&gt;0,LEFT($BN78,1),"")</f>
      </c>
      <c r="BT78">
        <f>IF('Mérési adatok'!G76&gt;0,LEFT($BN78,1),"")</f>
      </c>
      <c r="BU78">
        <f>IF('Mérési adatok'!H76&gt;0,LEFT($BN78,1),"")</f>
      </c>
    </row>
    <row r="79" spans="56:73" ht="12.75">
      <c r="BD79">
        <f>'Mérési adatok'!A77</f>
        <v>0</v>
      </c>
      <c r="BE79" t="e">
        <f>LOOKUP('Mérési adatok'!B77,AT$3:AT$7,$BE$2:$BI$2)&amp;LEFT($BD79,1)</f>
        <v>#N/A</v>
      </c>
      <c r="BF79" t="e">
        <f>LOOKUP('Mérési adatok'!C77,AU$3:AU$7,$BE$2:$BI$2)&amp;LEFT($BD79,1)</f>
        <v>#N/A</v>
      </c>
      <c r="BG79" t="e">
        <f>LOOKUP('Mérési adatok'!D77,AV$3:AV$7,$BE$2:$BI$2)&amp;LEFT($BD79,1)</f>
        <v>#N/A</v>
      </c>
      <c r="BH79" t="e">
        <f>LOOKUP('Mérési adatok'!E77,AW$3:AW$7,$BE$2:$BI$2)&amp;LEFT($BD79,1)</f>
        <v>#N/A</v>
      </c>
      <c r="BI79" t="e">
        <f>LOOKUP('Mérési adatok'!F77,AX$3:AX$7,$BE$2:$BI$2)&amp;LEFT($BD79,1)</f>
        <v>#N/A</v>
      </c>
      <c r="BJ79" t="e">
        <f>LOOKUP('Mérési adatok'!G77,AY$3:AY$7,$BE$2:$BI$2)&amp;LEFT($BD79,1)</f>
        <v>#N/A</v>
      </c>
      <c r="BK79" t="e">
        <f>LOOKUP('Mérési adatok'!H77,AZ$3:AZ$7,$BE$2:$BI$2)&amp;LEFT($BD79,1)</f>
        <v>#N/A</v>
      </c>
      <c r="BN79">
        <f>'Mérési adatok'!A77</f>
        <v>0</v>
      </c>
      <c r="BO79">
        <f>IF('Mérési adatok'!B77&gt;0,LEFT($BN79,1),"")</f>
      </c>
      <c r="BP79">
        <f>IF('Mérési adatok'!C77&gt;0,LEFT($BN79,1),"")</f>
      </c>
      <c r="BQ79">
        <f>IF('Mérési adatok'!D77&gt;0,LEFT($BN79,1),"")</f>
      </c>
      <c r="BR79">
        <f>IF('Mérési adatok'!E77&gt;0,LEFT($BN79,1),"")</f>
      </c>
      <c r="BS79">
        <f>IF('Mérési adatok'!F77&gt;0,LEFT($BN79,1),"")</f>
      </c>
      <c r="BT79">
        <f>IF('Mérési adatok'!G77&gt;0,LEFT($BN79,1),"")</f>
      </c>
      <c r="BU79">
        <f>IF('Mérési adatok'!H77&gt;0,LEFT($BN79,1),"")</f>
      </c>
    </row>
    <row r="80" spans="56:73" ht="12.75">
      <c r="BD80">
        <f>'Mérési adatok'!A78</f>
        <v>0</v>
      </c>
      <c r="BE80" t="e">
        <f>LOOKUP('Mérési adatok'!B78,AT$3:AT$7,$BE$2:$BI$2)&amp;LEFT($BD80,1)</f>
        <v>#N/A</v>
      </c>
      <c r="BF80" t="e">
        <f>LOOKUP('Mérési adatok'!C78,AU$3:AU$7,$BE$2:$BI$2)&amp;LEFT($BD80,1)</f>
        <v>#N/A</v>
      </c>
      <c r="BG80" t="e">
        <f>LOOKUP('Mérési adatok'!D78,AV$3:AV$7,$BE$2:$BI$2)&amp;LEFT($BD80,1)</f>
        <v>#N/A</v>
      </c>
      <c r="BH80" t="e">
        <f>LOOKUP('Mérési adatok'!E78,AW$3:AW$7,$BE$2:$BI$2)&amp;LEFT($BD80,1)</f>
        <v>#N/A</v>
      </c>
      <c r="BI80" t="e">
        <f>LOOKUP('Mérési adatok'!F78,AX$3:AX$7,$BE$2:$BI$2)&amp;LEFT($BD80,1)</f>
        <v>#N/A</v>
      </c>
      <c r="BJ80" t="e">
        <f>LOOKUP('Mérési adatok'!G78,AY$3:AY$7,$BE$2:$BI$2)&amp;LEFT($BD80,1)</f>
        <v>#N/A</v>
      </c>
      <c r="BK80" t="e">
        <f>LOOKUP('Mérési adatok'!H78,AZ$3:AZ$7,$BE$2:$BI$2)&amp;LEFT($BD80,1)</f>
        <v>#N/A</v>
      </c>
      <c r="BN80">
        <f>'Mérési adatok'!A78</f>
        <v>0</v>
      </c>
      <c r="BO80">
        <f>IF('Mérési adatok'!B78&gt;0,LEFT($BN80,1),"")</f>
      </c>
      <c r="BP80">
        <f>IF('Mérési adatok'!C78&gt;0,LEFT($BN80,1),"")</f>
      </c>
      <c r="BQ80">
        <f>IF('Mérési adatok'!D78&gt;0,LEFT($BN80,1),"")</f>
      </c>
      <c r="BR80">
        <f>IF('Mérési adatok'!E78&gt;0,LEFT($BN80,1),"")</f>
      </c>
      <c r="BS80">
        <f>IF('Mérési adatok'!F78&gt;0,LEFT($BN80,1),"")</f>
      </c>
      <c r="BT80">
        <f>IF('Mérési adatok'!G78&gt;0,LEFT($BN80,1),"")</f>
      </c>
      <c r="BU80">
        <f>IF('Mérési adatok'!H78&gt;0,LEFT($BN80,1),"")</f>
      </c>
    </row>
    <row r="81" spans="56:73" ht="12.75">
      <c r="BD81">
        <f>'Mérési adatok'!A79</f>
        <v>0</v>
      </c>
      <c r="BE81" t="e">
        <f>LOOKUP('Mérési adatok'!B79,AT$3:AT$7,$BE$2:$BI$2)&amp;LEFT($BD81,1)</f>
        <v>#N/A</v>
      </c>
      <c r="BF81" t="e">
        <f>LOOKUP('Mérési adatok'!C79,AU$3:AU$7,$BE$2:$BI$2)&amp;LEFT($BD81,1)</f>
        <v>#N/A</v>
      </c>
      <c r="BG81" t="e">
        <f>LOOKUP('Mérési adatok'!D79,AV$3:AV$7,$BE$2:$BI$2)&amp;LEFT($BD81,1)</f>
        <v>#N/A</v>
      </c>
      <c r="BH81" t="e">
        <f>LOOKUP('Mérési adatok'!E79,AW$3:AW$7,$BE$2:$BI$2)&amp;LEFT($BD81,1)</f>
        <v>#N/A</v>
      </c>
      <c r="BI81" t="e">
        <f>LOOKUP('Mérési adatok'!F79,AX$3:AX$7,$BE$2:$BI$2)&amp;LEFT($BD81,1)</f>
        <v>#N/A</v>
      </c>
      <c r="BJ81" t="e">
        <f>LOOKUP('Mérési adatok'!G79,AY$3:AY$7,$BE$2:$BI$2)&amp;LEFT($BD81,1)</f>
        <v>#N/A</v>
      </c>
      <c r="BK81" t="e">
        <f>LOOKUP('Mérési adatok'!H79,AZ$3:AZ$7,$BE$2:$BI$2)&amp;LEFT($BD81,1)</f>
        <v>#N/A</v>
      </c>
      <c r="BN81">
        <f>'Mérési adatok'!A79</f>
        <v>0</v>
      </c>
      <c r="BO81">
        <f>IF('Mérési adatok'!B79&gt;0,LEFT($BN81,1),"")</f>
      </c>
      <c r="BP81">
        <f>IF('Mérési adatok'!C79&gt;0,LEFT($BN81,1),"")</f>
      </c>
      <c r="BQ81">
        <f>IF('Mérési adatok'!D79&gt;0,LEFT($BN81,1),"")</f>
      </c>
      <c r="BR81">
        <f>IF('Mérési adatok'!E79&gt;0,LEFT($BN81,1),"")</f>
      </c>
      <c r="BS81">
        <f>IF('Mérési adatok'!F79&gt;0,LEFT($BN81,1),"")</f>
      </c>
      <c r="BT81">
        <f>IF('Mérési adatok'!G79&gt;0,LEFT($BN81,1),"")</f>
      </c>
      <c r="BU81">
        <f>IF('Mérési adatok'!H79&gt;0,LEFT($BN81,1),"")</f>
      </c>
    </row>
    <row r="82" spans="56:73" ht="12.75">
      <c r="BD82">
        <f>'Mérési adatok'!A80</f>
        <v>0</v>
      </c>
      <c r="BE82" t="e">
        <f>LOOKUP('Mérési adatok'!B80,AT$3:AT$7,$BE$2:$BI$2)&amp;LEFT($BD82,1)</f>
        <v>#N/A</v>
      </c>
      <c r="BF82" t="e">
        <f>LOOKUP('Mérési adatok'!C80,AU$3:AU$7,$BE$2:$BI$2)&amp;LEFT($BD82,1)</f>
        <v>#N/A</v>
      </c>
      <c r="BG82" t="e">
        <f>LOOKUP('Mérési adatok'!D80,AV$3:AV$7,$BE$2:$BI$2)&amp;LEFT($BD82,1)</f>
        <v>#N/A</v>
      </c>
      <c r="BH82" t="e">
        <f>LOOKUP('Mérési adatok'!E80,AW$3:AW$7,$BE$2:$BI$2)&amp;LEFT($BD82,1)</f>
        <v>#N/A</v>
      </c>
      <c r="BI82" t="e">
        <f>LOOKUP('Mérési adatok'!F80,AX$3:AX$7,$BE$2:$BI$2)&amp;LEFT($BD82,1)</f>
        <v>#N/A</v>
      </c>
      <c r="BJ82" t="e">
        <f>LOOKUP('Mérési adatok'!G80,AY$3:AY$7,$BE$2:$BI$2)&amp;LEFT($BD82,1)</f>
        <v>#N/A</v>
      </c>
      <c r="BK82" t="e">
        <f>LOOKUP('Mérési adatok'!H80,AZ$3:AZ$7,$BE$2:$BI$2)&amp;LEFT($BD82,1)</f>
        <v>#N/A</v>
      </c>
      <c r="BN82">
        <f>'Mérési adatok'!A80</f>
        <v>0</v>
      </c>
      <c r="BO82">
        <f>IF('Mérési adatok'!B80&gt;0,LEFT($BN82,1),"")</f>
      </c>
      <c r="BP82">
        <f>IF('Mérési adatok'!C80&gt;0,LEFT($BN82,1),"")</f>
      </c>
      <c r="BQ82">
        <f>IF('Mérési adatok'!D80&gt;0,LEFT($BN82,1),"")</f>
      </c>
      <c r="BR82">
        <f>IF('Mérési adatok'!E80&gt;0,LEFT($BN82,1),"")</f>
      </c>
      <c r="BS82">
        <f>IF('Mérési adatok'!F80&gt;0,LEFT($BN82,1),"")</f>
      </c>
      <c r="BT82">
        <f>IF('Mérési adatok'!G80&gt;0,LEFT($BN82,1),"")</f>
      </c>
      <c r="BU82">
        <f>IF('Mérési adatok'!H80&gt;0,LEFT($BN82,1),"")</f>
      </c>
    </row>
    <row r="83" spans="56:73" ht="12.75">
      <c r="BD83">
        <f>'Mérési adatok'!A81</f>
        <v>0</v>
      </c>
      <c r="BE83" t="e">
        <f>LOOKUP('Mérési adatok'!B81,AT$3:AT$7,$BE$2:$BI$2)&amp;LEFT($BD83,1)</f>
        <v>#N/A</v>
      </c>
      <c r="BF83" t="e">
        <f>LOOKUP('Mérési adatok'!C81,AU$3:AU$7,$BE$2:$BI$2)&amp;LEFT($BD83,1)</f>
        <v>#N/A</v>
      </c>
      <c r="BG83" t="e">
        <f>LOOKUP('Mérési adatok'!D81,AV$3:AV$7,$BE$2:$BI$2)&amp;LEFT($BD83,1)</f>
        <v>#N/A</v>
      </c>
      <c r="BH83" t="e">
        <f>LOOKUP('Mérési adatok'!E81,AW$3:AW$7,$BE$2:$BI$2)&amp;LEFT($BD83,1)</f>
        <v>#N/A</v>
      </c>
      <c r="BI83" t="e">
        <f>LOOKUP('Mérési adatok'!F81,AX$3:AX$7,$BE$2:$BI$2)&amp;LEFT($BD83,1)</f>
        <v>#N/A</v>
      </c>
      <c r="BJ83" t="e">
        <f>LOOKUP('Mérési adatok'!G81,AY$3:AY$7,$BE$2:$BI$2)&amp;LEFT($BD83,1)</f>
        <v>#N/A</v>
      </c>
      <c r="BK83" t="e">
        <f>LOOKUP('Mérési adatok'!H81,AZ$3:AZ$7,$BE$2:$BI$2)&amp;LEFT($BD83,1)</f>
        <v>#N/A</v>
      </c>
      <c r="BN83">
        <f>'Mérési adatok'!A81</f>
        <v>0</v>
      </c>
      <c r="BO83">
        <f>IF('Mérési adatok'!B81&gt;0,LEFT($BN83,1),"")</f>
      </c>
      <c r="BP83">
        <f>IF('Mérési adatok'!C81&gt;0,LEFT($BN83,1),"")</f>
      </c>
      <c r="BQ83">
        <f>IF('Mérési adatok'!D81&gt;0,LEFT($BN83,1),"")</f>
      </c>
      <c r="BR83">
        <f>IF('Mérési adatok'!E81&gt;0,LEFT($BN83,1),"")</f>
      </c>
      <c r="BS83">
        <f>IF('Mérési adatok'!F81&gt;0,LEFT($BN83,1),"")</f>
      </c>
      <c r="BT83">
        <f>IF('Mérési adatok'!G81&gt;0,LEFT($BN83,1),"")</f>
      </c>
      <c r="BU83">
        <f>IF('Mérési adatok'!H81&gt;0,LEFT($BN83,1),"")</f>
      </c>
    </row>
    <row r="84" spans="56:73" ht="12.75">
      <c r="BD84">
        <f>'Mérési adatok'!A82</f>
        <v>0</v>
      </c>
      <c r="BE84" t="e">
        <f>LOOKUP('Mérési adatok'!B82,AT$3:AT$7,$BE$2:$BI$2)&amp;LEFT($BD84,1)</f>
        <v>#N/A</v>
      </c>
      <c r="BF84" t="e">
        <f>LOOKUP('Mérési adatok'!C82,AU$3:AU$7,$BE$2:$BI$2)&amp;LEFT($BD84,1)</f>
        <v>#N/A</v>
      </c>
      <c r="BG84" t="e">
        <f>LOOKUP('Mérési adatok'!D82,AV$3:AV$7,$BE$2:$BI$2)&amp;LEFT($BD84,1)</f>
        <v>#N/A</v>
      </c>
      <c r="BH84" t="e">
        <f>LOOKUP('Mérési adatok'!E82,AW$3:AW$7,$BE$2:$BI$2)&amp;LEFT($BD84,1)</f>
        <v>#N/A</v>
      </c>
      <c r="BI84" t="e">
        <f>LOOKUP('Mérési adatok'!F82,AX$3:AX$7,$BE$2:$BI$2)&amp;LEFT($BD84,1)</f>
        <v>#N/A</v>
      </c>
      <c r="BJ84" t="e">
        <f>LOOKUP('Mérési adatok'!G82,AY$3:AY$7,$BE$2:$BI$2)&amp;LEFT($BD84,1)</f>
        <v>#N/A</v>
      </c>
      <c r="BK84" t="e">
        <f>LOOKUP('Mérési adatok'!H82,AZ$3:AZ$7,$BE$2:$BI$2)&amp;LEFT($BD84,1)</f>
        <v>#N/A</v>
      </c>
      <c r="BN84">
        <f>'Mérési adatok'!A82</f>
        <v>0</v>
      </c>
      <c r="BO84">
        <f>IF('Mérési adatok'!B82&gt;0,LEFT($BN84,1),"")</f>
      </c>
      <c r="BP84">
        <f>IF('Mérési adatok'!C82&gt;0,LEFT($BN84,1),"")</f>
      </c>
      <c r="BQ84">
        <f>IF('Mérési adatok'!D82&gt;0,LEFT($BN84,1),"")</f>
      </c>
      <c r="BR84">
        <f>IF('Mérési adatok'!E82&gt;0,LEFT($BN84,1),"")</f>
      </c>
      <c r="BS84">
        <f>IF('Mérési adatok'!F82&gt;0,LEFT($BN84,1),"")</f>
      </c>
      <c r="BT84">
        <f>IF('Mérési adatok'!G82&gt;0,LEFT($BN84,1),"")</f>
      </c>
      <c r="BU84">
        <f>IF('Mérési adatok'!H82&gt;0,LEFT($BN84,1),"")</f>
      </c>
    </row>
    <row r="85" spans="56:73" ht="12.75">
      <c r="BD85">
        <f>'Mérési adatok'!A83</f>
        <v>0</v>
      </c>
      <c r="BE85" t="e">
        <f>LOOKUP('Mérési adatok'!B83,AT$3:AT$7,$BE$2:$BI$2)&amp;LEFT($BD85,1)</f>
        <v>#N/A</v>
      </c>
      <c r="BF85" t="e">
        <f>LOOKUP('Mérési adatok'!C83,AU$3:AU$7,$BE$2:$BI$2)&amp;LEFT($BD85,1)</f>
        <v>#N/A</v>
      </c>
      <c r="BG85" t="e">
        <f>LOOKUP('Mérési adatok'!D83,AV$3:AV$7,$BE$2:$BI$2)&amp;LEFT($BD85,1)</f>
        <v>#N/A</v>
      </c>
      <c r="BH85" t="e">
        <f>LOOKUP('Mérési adatok'!E83,AW$3:AW$7,$BE$2:$BI$2)&amp;LEFT($BD85,1)</f>
        <v>#N/A</v>
      </c>
      <c r="BI85" t="e">
        <f>LOOKUP('Mérési adatok'!F83,AX$3:AX$7,$BE$2:$BI$2)&amp;LEFT($BD85,1)</f>
        <v>#N/A</v>
      </c>
      <c r="BJ85" t="e">
        <f>LOOKUP('Mérési adatok'!G83,AY$3:AY$7,$BE$2:$BI$2)&amp;LEFT($BD85,1)</f>
        <v>#N/A</v>
      </c>
      <c r="BK85" t="e">
        <f>LOOKUP('Mérési adatok'!H83,AZ$3:AZ$7,$BE$2:$BI$2)&amp;LEFT($BD85,1)</f>
        <v>#N/A</v>
      </c>
      <c r="BN85">
        <f>'Mérési adatok'!A83</f>
        <v>0</v>
      </c>
      <c r="BO85">
        <f>IF('Mérési adatok'!B83&gt;0,LEFT($BN85,1),"")</f>
      </c>
      <c r="BP85">
        <f>IF('Mérési adatok'!C83&gt;0,LEFT($BN85,1),"")</f>
      </c>
      <c r="BQ85">
        <f>IF('Mérési adatok'!D83&gt;0,LEFT($BN85,1),"")</f>
      </c>
      <c r="BR85">
        <f>IF('Mérési adatok'!E83&gt;0,LEFT($BN85,1),"")</f>
      </c>
      <c r="BS85">
        <f>IF('Mérési adatok'!F83&gt;0,LEFT($BN85,1),"")</f>
      </c>
      <c r="BT85">
        <f>IF('Mérési adatok'!G83&gt;0,LEFT($BN85,1),"")</f>
      </c>
      <c r="BU85">
        <f>IF('Mérési adatok'!H83&gt;0,LEFT($BN85,1),"")</f>
      </c>
    </row>
    <row r="86" spans="56:73" ht="12.75">
      <c r="BD86">
        <f>'Mérési adatok'!A84</f>
        <v>0</v>
      </c>
      <c r="BE86" t="e">
        <f>LOOKUP('Mérési adatok'!B84,AT$3:AT$7,$BE$2:$BI$2)&amp;LEFT($BD86,1)</f>
        <v>#N/A</v>
      </c>
      <c r="BF86" t="e">
        <f>LOOKUP('Mérési adatok'!C84,AU$3:AU$7,$BE$2:$BI$2)&amp;LEFT($BD86,1)</f>
        <v>#N/A</v>
      </c>
      <c r="BG86" t="e">
        <f>LOOKUP('Mérési adatok'!D84,AV$3:AV$7,$BE$2:$BI$2)&amp;LEFT($BD86,1)</f>
        <v>#N/A</v>
      </c>
      <c r="BH86" t="e">
        <f>LOOKUP('Mérési adatok'!E84,AW$3:AW$7,$BE$2:$BI$2)&amp;LEFT($BD86,1)</f>
        <v>#N/A</v>
      </c>
      <c r="BI86" t="e">
        <f>LOOKUP('Mérési adatok'!F84,AX$3:AX$7,$BE$2:$BI$2)&amp;LEFT($BD86,1)</f>
        <v>#N/A</v>
      </c>
      <c r="BJ86" t="e">
        <f>LOOKUP('Mérési adatok'!G84,AY$3:AY$7,$BE$2:$BI$2)&amp;LEFT($BD86,1)</f>
        <v>#N/A</v>
      </c>
      <c r="BK86" t="e">
        <f>LOOKUP('Mérési adatok'!H84,AZ$3:AZ$7,$BE$2:$BI$2)&amp;LEFT($BD86,1)</f>
        <v>#N/A</v>
      </c>
      <c r="BN86">
        <f>'Mérési adatok'!A84</f>
        <v>0</v>
      </c>
      <c r="BO86">
        <f>IF('Mérési adatok'!B84&gt;0,LEFT($BN86,1),"")</f>
      </c>
      <c r="BP86">
        <f>IF('Mérési adatok'!C84&gt;0,LEFT($BN86,1),"")</f>
      </c>
      <c r="BQ86">
        <f>IF('Mérési adatok'!D84&gt;0,LEFT($BN86,1),"")</f>
      </c>
      <c r="BR86">
        <f>IF('Mérési adatok'!E84&gt;0,LEFT($BN86,1),"")</f>
      </c>
      <c r="BS86">
        <f>IF('Mérési adatok'!F84&gt;0,LEFT($BN86,1),"")</f>
      </c>
      <c r="BT86">
        <f>IF('Mérési adatok'!G84&gt;0,LEFT($BN86,1),"")</f>
      </c>
      <c r="BU86">
        <f>IF('Mérési adatok'!H84&gt;0,LEFT($BN86,1),"")</f>
      </c>
    </row>
    <row r="87" spans="56:73" ht="12.75">
      <c r="BD87">
        <f>'Mérési adatok'!A85</f>
        <v>0</v>
      </c>
      <c r="BE87" t="e">
        <f>LOOKUP('Mérési adatok'!B85,AT$3:AT$7,$BE$2:$BI$2)&amp;LEFT($BD87,1)</f>
        <v>#N/A</v>
      </c>
      <c r="BF87" t="e">
        <f>LOOKUP('Mérési adatok'!C85,AU$3:AU$7,$BE$2:$BI$2)&amp;LEFT($BD87,1)</f>
        <v>#N/A</v>
      </c>
      <c r="BG87" t="e">
        <f>LOOKUP('Mérési adatok'!D85,AV$3:AV$7,$BE$2:$BI$2)&amp;LEFT($BD87,1)</f>
        <v>#N/A</v>
      </c>
      <c r="BH87" t="e">
        <f>LOOKUP('Mérési adatok'!E85,AW$3:AW$7,$BE$2:$BI$2)&amp;LEFT($BD87,1)</f>
        <v>#N/A</v>
      </c>
      <c r="BI87" t="e">
        <f>LOOKUP('Mérési adatok'!F85,AX$3:AX$7,$BE$2:$BI$2)&amp;LEFT($BD87,1)</f>
        <v>#N/A</v>
      </c>
      <c r="BJ87" t="e">
        <f>LOOKUP('Mérési adatok'!G85,AY$3:AY$7,$BE$2:$BI$2)&amp;LEFT($BD87,1)</f>
        <v>#N/A</v>
      </c>
      <c r="BK87" t="e">
        <f>LOOKUP('Mérési adatok'!H85,AZ$3:AZ$7,$BE$2:$BI$2)&amp;LEFT($BD87,1)</f>
        <v>#N/A</v>
      </c>
      <c r="BN87">
        <f>'Mérési adatok'!A85</f>
        <v>0</v>
      </c>
      <c r="BO87">
        <f>IF('Mérési adatok'!B85&gt;0,LEFT($BN87,1),"")</f>
      </c>
      <c r="BP87">
        <f>IF('Mérési adatok'!C85&gt;0,LEFT($BN87,1),"")</f>
      </c>
      <c r="BQ87">
        <f>IF('Mérési adatok'!D85&gt;0,LEFT($BN87,1),"")</f>
      </c>
      <c r="BR87">
        <f>IF('Mérési adatok'!E85&gt;0,LEFT($BN87,1),"")</f>
      </c>
      <c r="BS87">
        <f>IF('Mérési adatok'!F85&gt;0,LEFT($BN87,1),"")</f>
      </c>
      <c r="BT87">
        <f>IF('Mérési adatok'!G85&gt;0,LEFT($BN87,1),"")</f>
      </c>
      <c r="BU87">
        <f>IF('Mérési adatok'!H85&gt;0,LEFT($BN87,1),"")</f>
      </c>
    </row>
    <row r="88" spans="56:73" ht="12.75">
      <c r="BD88">
        <f>'Mérési adatok'!A86</f>
        <v>0</v>
      </c>
      <c r="BE88" t="e">
        <f>LOOKUP('Mérési adatok'!B86,AT$3:AT$7,$BE$2:$BI$2)&amp;LEFT($BD88,1)</f>
        <v>#N/A</v>
      </c>
      <c r="BF88" t="e">
        <f>LOOKUP('Mérési adatok'!C86,AU$3:AU$7,$BE$2:$BI$2)&amp;LEFT($BD88,1)</f>
        <v>#N/A</v>
      </c>
      <c r="BG88" t="e">
        <f>LOOKUP('Mérési adatok'!D86,AV$3:AV$7,$BE$2:$BI$2)&amp;LEFT($BD88,1)</f>
        <v>#N/A</v>
      </c>
      <c r="BH88" t="e">
        <f>LOOKUP('Mérési adatok'!E86,AW$3:AW$7,$BE$2:$BI$2)&amp;LEFT($BD88,1)</f>
        <v>#N/A</v>
      </c>
      <c r="BI88" t="e">
        <f>LOOKUP('Mérési adatok'!F86,AX$3:AX$7,$BE$2:$BI$2)&amp;LEFT($BD88,1)</f>
        <v>#N/A</v>
      </c>
      <c r="BJ88" t="e">
        <f>LOOKUP('Mérési adatok'!G86,AY$3:AY$7,$BE$2:$BI$2)&amp;LEFT($BD88,1)</f>
        <v>#N/A</v>
      </c>
      <c r="BK88" t="e">
        <f>LOOKUP('Mérési adatok'!H86,AZ$3:AZ$7,$BE$2:$BI$2)&amp;LEFT($BD88,1)</f>
        <v>#N/A</v>
      </c>
      <c r="BN88">
        <f>'Mérési adatok'!A86</f>
        <v>0</v>
      </c>
      <c r="BO88">
        <f>IF('Mérési adatok'!B86&gt;0,LEFT($BN88,1),"")</f>
      </c>
      <c r="BP88">
        <f>IF('Mérési adatok'!C86&gt;0,LEFT($BN88,1),"")</f>
      </c>
      <c r="BQ88">
        <f>IF('Mérési adatok'!D86&gt;0,LEFT($BN88,1),"")</f>
      </c>
      <c r="BR88">
        <f>IF('Mérési adatok'!E86&gt;0,LEFT($BN88,1),"")</f>
      </c>
      <c r="BS88">
        <f>IF('Mérési adatok'!F86&gt;0,LEFT($BN88,1),"")</f>
      </c>
      <c r="BT88">
        <f>IF('Mérési adatok'!G86&gt;0,LEFT($BN88,1),"")</f>
      </c>
      <c r="BU88">
        <f>IF('Mérési adatok'!H86&gt;0,LEFT($BN88,1),"")</f>
      </c>
    </row>
    <row r="89" spans="56:73" ht="12.75">
      <c r="BD89">
        <f>'Mérési adatok'!A87</f>
        <v>0</v>
      </c>
      <c r="BE89" t="e">
        <f>LOOKUP('Mérési adatok'!B87,AT$3:AT$7,$BE$2:$BI$2)&amp;LEFT($BD89,1)</f>
        <v>#N/A</v>
      </c>
      <c r="BF89" t="e">
        <f>LOOKUP('Mérési adatok'!C87,AU$3:AU$7,$BE$2:$BI$2)&amp;LEFT($BD89,1)</f>
        <v>#N/A</v>
      </c>
      <c r="BG89" t="e">
        <f>LOOKUP('Mérési adatok'!D87,AV$3:AV$7,$BE$2:$BI$2)&amp;LEFT($BD89,1)</f>
        <v>#N/A</v>
      </c>
      <c r="BH89" t="e">
        <f>LOOKUP('Mérési adatok'!E87,AW$3:AW$7,$BE$2:$BI$2)&amp;LEFT($BD89,1)</f>
        <v>#N/A</v>
      </c>
      <c r="BI89" t="e">
        <f>LOOKUP('Mérési adatok'!F87,AX$3:AX$7,$BE$2:$BI$2)&amp;LEFT($BD89,1)</f>
        <v>#N/A</v>
      </c>
      <c r="BJ89" t="e">
        <f>LOOKUP('Mérési adatok'!G87,AY$3:AY$7,$BE$2:$BI$2)&amp;LEFT($BD89,1)</f>
        <v>#N/A</v>
      </c>
      <c r="BK89" t="e">
        <f>LOOKUP('Mérési adatok'!H87,AZ$3:AZ$7,$BE$2:$BI$2)&amp;LEFT($BD89,1)</f>
        <v>#N/A</v>
      </c>
      <c r="BN89">
        <f>'Mérési adatok'!A87</f>
        <v>0</v>
      </c>
      <c r="BO89">
        <f>IF('Mérési adatok'!B87&gt;0,LEFT($BN89,1),"")</f>
      </c>
      <c r="BP89">
        <f>IF('Mérési adatok'!C87&gt;0,LEFT($BN89,1),"")</f>
      </c>
      <c r="BQ89">
        <f>IF('Mérési adatok'!D87&gt;0,LEFT($BN89,1),"")</f>
      </c>
      <c r="BR89">
        <f>IF('Mérési adatok'!E87&gt;0,LEFT($BN89,1),"")</f>
      </c>
      <c r="BS89">
        <f>IF('Mérési adatok'!F87&gt;0,LEFT($BN89,1),"")</f>
      </c>
      <c r="BT89">
        <f>IF('Mérési adatok'!G87&gt;0,LEFT($BN89,1),"")</f>
      </c>
      <c r="BU89">
        <f>IF('Mérési adatok'!H87&gt;0,LEFT($BN89,1),"")</f>
      </c>
    </row>
    <row r="90" spans="56:73" ht="12.75">
      <c r="BD90">
        <f>'Mérési adatok'!A88</f>
        <v>0</v>
      </c>
      <c r="BE90" t="e">
        <f>LOOKUP('Mérési adatok'!B88,AT$3:AT$7,$BE$2:$BI$2)&amp;LEFT($BD90,1)</f>
        <v>#N/A</v>
      </c>
      <c r="BF90" t="e">
        <f>LOOKUP('Mérési adatok'!C88,AU$3:AU$7,$BE$2:$BI$2)&amp;LEFT($BD90,1)</f>
        <v>#N/A</v>
      </c>
      <c r="BG90" t="e">
        <f>LOOKUP('Mérési adatok'!D88,AV$3:AV$7,$BE$2:$BI$2)&amp;LEFT($BD90,1)</f>
        <v>#N/A</v>
      </c>
      <c r="BH90" t="e">
        <f>LOOKUP('Mérési adatok'!E88,AW$3:AW$7,$BE$2:$BI$2)&amp;LEFT($BD90,1)</f>
        <v>#N/A</v>
      </c>
      <c r="BI90" t="e">
        <f>LOOKUP('Mérési adatok'!F88,AX$3:AX$7,$BE$2:$BI$2)&amp;LEFT($BD90,1)</f>
        <v>#N/A</v>
      </c>
      <c r="BJ90" t="e">
        <f>LOOKUP('Mérési adatok'!G88,AY$3:AY$7,$BE$2:$BI$2)&amp;LEFT($BD90,1)</f>
        <v>#N/A</v>
      </c>
      <c r="BK90" t="e">
        <f>LOOKUP('Mérési adatok'!H88,AZ$3:AZ$7,$BE$2:$BI$2)&amp;LEFT($BD90,1)</f>
        <v>#N/A</v>
      </c>
      <c r="BN90">
        <f>'Mérési adatok'!A88</f>
        <v>0</v>
      </c>
      <c r="BO90">
        <f>IF('Mérési adatok'!B88&gt;0,LEFT($BN90,1),"")</f>
      </c>
      <c r="BP90">
        <f>IF('Mérési adatok'!C88&gt;0,LEFT($BN90,1),"")</f>
      </c>
      <c r="BQ90">
        <f>IF('Mérési adatok'!D88&gt;0,LEFT($BN90,1),"")</f>
      </c>
      <c r="BR90">
        <f>IF('Mérési adatok'!E88&gt;0,LEFT($BN90,1),"")</f>
      </c>
      <c r="BS90">
        <f>IF('Mérési adatok'!F88&gt;0,LEFT($BN90,1),"")</f>
      </c>
      <c r="BT90">
        <f>IF('Mérési adatok'!G88&gt;0,LEFT($BN90,1),"")</f>
      </c>
      <c r="BU90">
        <f>IF('Mérési adatok'!H88&gt;0,LEFT($BN90,1),"")</f>
      </c>
    </row>
    <row r="91" spans="56:73" ht="12.75">
      <c r="BD91">
        <f>'Mérési adatok'!A89</f>
        <v>0</v>
      </c>
      <c r="BE91" t="e">
        <f>LOOKUP('Mérési adatok'!B89,AT$3:AT$7,$BE$2:$BI$2)&amp;LEFT($BD91,1)</f>
        <v>#N/A</v>
      </c>
      <c r="BF91" t="e">
        <f>LOOKUP('Mérési adatok'!C89,AU$3:AU$7,$BE$2:$BI$2)&amp;LEFT($BD91,1)</f>
        <v>#N/A</v>
      </c>
      <c r="BG91" t="e">
        <f>LOOKUP('Mérési adatok'!D89,AV$3:AV$7,$BE$2:$BI$2)&amp;LEFT($BD91,1)</f>
        <v>#N/A</v>
      </c>
      <c r="BH91" t="e">
        <f>LOOKUP('Mérési adatok'!E89,AW$3:AW$7,$BE$2:$BI$2)&amp;LEFT($BD91,1)</f>
        <v>#N/A</v>
      </c>
      <c r="BI91" t="e">
        <f>LOOKUP('Mérési adatok'!F89,AX$3:AX$7,$BE$2:$BI$2)&amp;LEFT($BD91,1)</f>
        <v>#N/A</v>
      </c>
      <c r="BJ91" t="e">
        <f>LOOKUP('Mérési adatok'!G89,AY$3:AY$7,$BE$2:$BI$2)&amp;LEFT($BD91,1)</f>
        <v>#N/A</v>
      </c>
      <c r="BK91" t="e">
        <f>LOOKUP('Mérési adatok'!H89,AZ$3:AZ$7,$BE$2:$BI$2)&amp;LEFT($BD91,1)</f>
        <v>#N/A</v>
      </c>
      <c r="BN91">
        <f>'Mérési adatok'!A89</f>
        <v>0</v>
      </c>
      <c r="BO91">
        <f>IF('Mérési adatok'!B89&gt;0,LEFT($BN91,1),"")</f>
      </c>
      <c r="BP91">
        <f>IF('Mérési adatok'!C89&gt;0,LEFT($BN91,1),"")</f>
      </c>
      <c r="BQ91">
        <f>IF('Mérési adatok'!D89&gt;0,LEFT($BN91,1),"")</f>
      </c>
      <c r="BR91">
        <f>IF('Mérési adatok'!E89&gt;0,LEFT($BN91,1),"")</f>
      </c>
      <c r="BS91">
        <f>IF('Mérési adatok'!F89&gt;0,LEFT($BN91,1),"")</f>
      </c>
      <c r="BT91">
        <f>IF('Mérési adatok'!G89&gt;0,LEFT($BN91,1),"")</f>
      </c>
      <c r="BU91">
        <f>IF('Mérési adatok'!H89&gt;0,LEFT($BN91,1),"")</f>
      </c>
    </row>
    <row r="92" spans="56:73" ht="12.75">
      <c r="BD92">
        <f>'Mérési adatok'!A90</f>
        <v>0</v>
      </c>
      <c r="BE92" t="e">
        <f>LOOKUP('Mérési adatok'!B90,AT$3:AT$7,$BE$2:$BI$2)&amp;LEFT($BD92,1)</f>
        <v>#N/A</v>
      </c>
      <c r="BF92" t="e">
        <f>LOOKUP('Mérési adatok'!C90,AU$3:AU$7,$BE$2:$BI$2)&amp;LEFT($BD92,1)</f>
        <v>#N/A</v>
      </c>
      <c r="BG92" t="e">
        <f>LOOKUP('Mérési adatok'!D90,AV$3:AV$7,$BE$2:$BI$2)&amp;LEFT($BD92,1)</f>
        <v>#N/A</v>
      </c>
      <c r="BH92" t="e">
        <f>LOOKUP('Mérési adatok'!E90,AW$3:AW$7,$BE$2:$BI$2)&amp;LEFT($BD92,1)</f>
        <v>#N/A</v>
      </c>
      <c r="BI92" t="e">
        <f>LOOKUP('Mérési adatok'!F90,AX$3:AX$7,$BE$2:$BI$2)&amp;LEFT($BD92,1)</f>
        <v>#N/A</v>
      </c>
      <c r="BJ92" t="e">
        <f>LOOKUP('Mérési adatok'!G90,AY$3:AY$7,$BE$2:$BI$2)&amp;LEFT($BD92,1)</f>
        <v>#N/A</v>
      </c>
      <c r="BK92" t="e">
        <f>LOOKUP('Mérési adatok'!H90,AZ$3:AZ$7,$BE$2:$BI$2)&amp;LEFT($BD92,1)</f>
        <v>#N/A</v>
      </c>
      <c r="BN92">
        <f>'Mérési adatok'!A90</f>
        <v>0</v>
      </c>
      <c r="BO92">
        <f>IF('Mérési adatok'!B90&gt;0,LEFT($BN92,1),"")</f>
      </c>
      <c r="BP92">
        <f>IF('Mérési adatok'!C90&gt;0,LEFT($BN92,1),"")</f>
      </c>
      <c r="BQ92">
        <f>IF('Mérési adatok'!D90&gt;0,LEFT($BN92,1),"")</f>
      </c>
      <c r="BR92">
        <f>IF('Mérési adatok'!E90&gt;0,LEFT($BN92,1),"")</f>
      </c>
      <c r="BS92">
        <f>IF('Mérési adatok'!F90&gt;0,LEFT($BN92,1),"")</f>
      </c>
      <c r="BT92">
        <f>IF('Mérési adatok'!G90&gt;0,LEFT($BN92,1),"")</f>
      </c>
      <c r="BU92">
        <f>IF('Mérési adatok'!H90&gt;0,LEFT($BN92,1),"")</f>
      </c>
    </row>
    <row r="93" spans="56:73" ht="12.75">
      <c r="BD93">
        <f>'Mérési adatok'!A91</f>
        <v>0</v>
      </c>
      <c r="BE93" t="e">
        <f>LOOKUP('Mérési adatok'!B91,AT$3:AT$7,$BE$2:$BI$2)&amp;LEFT($BD93,1)</f>
        <v>#N/A</v>
      </c>
      <c r="BF93" t="e">
        <f>LOOKUP('Mérési adatok'!C91,AU$3:AU$7,$BE$2:$BI$2)&amp;LEFT($BD93,1)</f>
        <v>#N/A</v>
      </c>
      <c r="BG93" t="e">
        <f>LOOKUP('Mérési adatok'!D91,AV$3:AV$7,$BE$2:$BI$2)&amp;LEFT($BD93,1)</f>
        <v>#N/A</v>
      </c>
      <c r="BH93" t="e">
        <f>LOOKUP('Mérési adatok'!E91,AW$3:AW$7,$BE$2:$BI$2)&amp;LEFT($BD93,1)</f>
        <v>#N/A</v>
      </c>
      <c r="BI93" t="e">
        <f>LOOKUP('Mérési adatok'!F91,AX$3:AX$7,$BE$2:$BI$2)&amp;LEFT($BD93,1)</f>
        <v>#N/A</v>
      </c>
      <c r="BJ93" t="e">
        <f>LOOKUP('Mérési adatok'!G91,AY$3:AY$7,$BE$2:$BI$2)&amp;LEFT($BD93,1)</f>
        <v>#N/A</v>
      </c>
      <c r="BK93" t="e">
        <f>LOOKUP('Mérési adatok'!H91,AZ$3:AZ$7,$BE$2:$BI$2)&amp;LEFT($BD93,1)</f>
        <v>#N/A</v>
      </c>
      <c r="BN93">
        <f>'Mérési adatok'!A91</f>
        <v>0</v>
      </c>
      <c r="BO93">
        <f>IF('Mérési adatok'!B91&gt;0,LEFT($BN93,1),"")</f>
      </c>
      <c r="BP93">
        <f>IF('Mérési adatok'!C91&gt;0,LEFT($BN93,1),"")</f>
      </c>
      <c r="BQ93">
        <f>IF('Mérési adatok'!D91&gt;0,LEFT($BN93,1),"")</f>
      </c>
      <c r="BR93">
        <f>IF('Mérési adatok'!E91&gt;0,LEFT($BN93,1),"")</f>
      </c>
      <c r="BS93">
        <f>IF('Mérési adatok'!F91&gt;0,LEFT($BN93,1),"")</f>
      </c>
      <c r="BT93">
        <f>IF('Mérési adatok'!G91&gt;0,LEFT($BN93,1),"")</f>
      </c>
      <c r="BU93">
        <f>IF('Mérési adatok'!H91&gt;0,LEFT($BN93,1),"")</f>
      </c>
    </row>
    <row r="94" spans="56:73" ht="12.75">
      <c r="BD94">
        <f>'Mérési adatok'!A92</f>
        <v>0</v>
      </c>
      <c r="BE94" t="e">
        <f>LOOKUP('Mérési adatok'!B92,AT$3:AT$7,$BE$2:$BI$2)&amp;LEFT($BD94,1)</f>
        <v>#N/A</v>
      </c>
      <c r="BF94" t="e">
        <f>LOOKUP('Mérési adatok'!C92,AU$3:AU$7,$BE$2:$BI$2)&amp;LEFT($BD94,1)</f>
        <v>#N/A</v>
      </c>
      <c r="BG94" t="e">
        <f>LOOKUP('Mérési adatok'!D92,AV$3:AV$7,$BE$2:$BI$2)&amp;LEFT($BD94,1)</f>
        <v>#N/A</v>
      </c>
      <c r="BH94" t="e">
        <f>LOOKUP('Mérési adatok'!E92,AW$3:AW$7,$BE$2:$BI$2)&amp;LEFT($BD94,1)</f>
        <v>#N/A</v>
      </c>
      <c r="BI94" t="e">
        <f>LOOKUP('Mérési adatok'!F92,AX$3:AX$7,$BE$2:$BI$2)&amp;LEFT($BD94,1)</f>
        <v>#N/A</v>
      </c>
      <c r="BJ94" t="e">
        <f>LOOKUP('Mérési adatok'!G92,AY$3:AY$7,$BE$2:$BI$2)&amp;LEFT($BD94,1)</f>
        <v>#N/A</v>
      </c>
      <c r="BK94" t="e">
        <f>LOOKUP('Mérési adatok'!H92,AZ$3:AZ$7,$BE$2:$BI$2)&amp;LEFT($BD94,1)</f>
        <v>#N/A</v>
      </c>
      <c r="BN94">
        <f>'Mérési adatok'!A92</f>
        <v>0</v>
      </c>
      <c r="BO94">
        <f>IF('Mérési adatok'!B92&gt;0,LEFT($BN94,1),"")</f>
      </c>
      <c r="BP94">
        <f>IF('Mérési adatok'!C92&gt;0,LEFT($BN94,1),"")</f>
      </c>
      <c r="BQ94">
        <f>IF('Mérési adatok'!D92&gt;0,LEFT($BN94,1),"")</f>
      </c>
      <c r="BR94">
        <f>IF('Mérési adatok'!E92&gt;0,LEFT($BN94,1),"")</f>
      </c>
      <c r="BS94">
        <f>IF('Mérési adatok'!F92&gt;0,LEFT($BN94,1),"")</f>
      </c>
      <c r="BT94">
        <f>IF('Mérési adatok'!G92&gt;0,LEFT($BN94,1),"")</f>
      </c>
      <c r="BU94">
        <f>IF('Mérési adatok'!H92&gt;0,LEFT($BN94,1),"")</f>
      </c>
    </row>
    <row r="95" spans="56:73" ht="12.75">
      <c r="BD95">
        <f>'Mérési adatok'!A93</f>
        <v>0</v>
      </c>
      <c r="BE95" t="e">
        <f>LOOKUP('Mérési adatok'!B93,AT$3:AT$7,$BE$2:$BI$2)&amp;LEFT($BD95,1)</f>
        <v>#N/A</v>
      </c>
      <c r="BF95" t="e">
        <f>LOOKUP('Mérési adatok'!C93,AU$3:AU$7,$BE$2:$BI$2)&amp;LEFT($BD95,1)</f>
        <v>#N/A</v>
      </c>
      <c r="BG95" t="e">
        <f>LOOKUP('Mérési adatok'!D93,AV$3:AV$7,$BE$2:$BI$2)&amp;LEFT($BD95,1)</f>
        <v>#N/A</v>
      </c>
      <c r="BH95" t="e">
        <f>LOOKUP('Mérési adatok'!E93,AW$3:AW$7,$BE$2:$BI$2)&amp;LEFT($BD95,1)</f>
        <v>#N/A</v>
      </c>
      <c r="BI95" t="e">
        <f>LOOKUP('Mérési adatok'!F93,AX$3:AX$7,$BE$2:$BI$2)&amp;LEFT($BD95,1)</f>
        <v>#N/A</v>
      </c>
      <c r="BJ95" t="e">
        <f>LOOKUP('Mérési adatok'!G93,AY$3:AY$7,$BE$2:$BI$2)&amp;LEFT($BD95,1)</f>
        <v>#N/A</v>
      </c>
      <c r="BK95" t="e">
        <f>LOOKUP('Mérési adatok'!H93,AZ$3:AZ$7,$BE$2:$BI$2)&amp;LEFT($BD95,1)</f>
        <v>#N/A</v>
      </c>
      <c r="BN95">
        <f>'Mérési adatok'!A93</f>
        <v>0</v>
      </c>
      <c r="BO95">
        <f>IF('Mérési adatok'!B93&gt;0,LEFT($BN95,1),"")</f>
      </c>
      <c r="BP95">
        <f>IF('Mérési adatok'!C93&gt;0,LEFT($BN95,1),"")</f>
      </c>
      <c r="BQ95">
        <f>IF('Mérési adatok'!D93&gt;0,LEFT($BN95,1),"")</f>
      </c>
      <c r="BR95">
        <f>IF('Mérési adatok'!E93&gt;0,LEFT($BN95,1),"")</f>
      </c>
      <c r="BS95">
        <f>IF('Mérési adatok'!F93&gt;0,LEFT($BN95,1),"")</f>
      </c>
      <c r="BT95">
        <f>IF('Mérési adatok'!G93&gt;0,LEFT($BN95,1),"")</f>
      </c>
      <c r="BU95">
        <f>IF('Mérési adatok'!H93&gt;0,LEFT($BN95,1),"")</f>
      </c>
    </row>
    <row r="96" spans="56:73" ht="12.75">
      <c r="BD96">
        <f>'Mérési adatok'!A94</f>
        <v>0</v>
      </c>
      <c r="BE96" t="e">
        <f>LOOKUP('Mérési adatok'!B94,AT$3:AT$7,$BE$2:$BI$2)&amp;LEFT($BD96,1)</f>
        <v>#N/A</v>
      </c>
      <c r="BF96" t="e">
        <f>LOOKUP('Mérési adatok'!C94,AU$3:AU$7,$BE$2:$BI$2)&amp;LEFT($BD96,1)</f>
        <v>#N/A</v>
      </c>
      <c r="BG96" t="e">
        <f>LOOKUP('Mérési adatok'!D94,AV$3:AV$7,$BE$2:$BI$2)&amp;LEFT($BD96,1)</f>
        <v>#N/A</v>
      </c>
      <c r="BH96" t="e">
        <f>LOOKUP('Mérési adatok'!E94,AW$3:AW$7,$BE$2:$BI$2)&amp;LEFT($BD96,1)</f>
        <v>#N/A</v>
      </c>
      <c r="BI96" t="e">
        <f>LOOKUP('Mérési adatok'!F94,AX$3:AX$7,$BE$2:$BI$2)&amp;LEFT($BD96,1)</f>
        <v>#N/A</v>
      </c>
      <c r="BJ96" t="e">
        <f>LOOKUP('Mérési adatok'!G94,AY$3:AY$7,$BE$2:$BI$2)&amp;LEFT($BD96,1)</f>
        <v>#N/A</v>
      </c>
      <c r="BK96" t="e">
        <f>LOOKUP('Mérési adatok'!H94,AZ$3:AZ$7,$BE$2:$BI$2)&amp;LEFT($BD96,1)</f>
        <v>#N/A</v>
      </c>
      <c r="BN96">
        <f>'Mérési adatok'!A94</f>
        <v>0</v>
      </c>
      <c r="BO96">
        <f>IF('Mérési adatok'!B94&gt;0,LEFT($BN96,1),"")</f>
      </c>
      <c r="BP96">
        <f>IF('Mérési adatok'!C94&gt;0,LEFT($BN96,1),"")</f>
      </c>
      <c r="BQ96">
        <f>IF('Mérési adatok'!D94&gt;0,LEFT($BN96,1),"")</f>
      </c>
      <c r="BR96">
        <f>IF('Mérési adatok'!E94&gt;0,LEFT($BN96,1),"")</f>
      </c>
      <c r="BS96">
        <f>IF('Mérési adatok'!F94&gt;0,LEFT($BN96,1),"")</f>
      </c>
      <c r="BT96">
        <f>IF('Mérési adatok'!G94&gt;0,LEFT($BN96,1),"")</f>
      </c>
      <c r="BU96">
        <f>IF('Mérési adatok'!H94&gt;0,LEFT($BN96,1),"")</f>
      </c>
    </row>
    <row r="97" spans="56:73" ht="12.75">
      <c r="BD97">
        <f>'Mérési adatok'!A95</f>
        <v>0</v>
      </c>
      <c r="BE97" t="e">
        <f>LOOKUP('Mérési adatok'!B95,AT$3:AT$7,$BE$2:$BI$2)&amp;LEFT($BD97,1)</f>
        <v>#N/A</v>
      </c>
      <c r="BF97" t="e">
        <f>LOOKUP('Mérési adatok'!C95,AU$3:AU$7,$BE$2:$BI$2)&amp;LEFT($BD97,1)</f>
        <v>#N/A</v>
      </c>
      <c r="BG97" t="e">
        <f>LOOKUP('Mérési adatok'!D95,AV$3:AV$7,$BE$2:$BI$2)&amp;LEFT($BD97,1)</f>
        <v>#N/A</v>
      </c>
      <c r="BH97" t="e">
        <f>LOOKUP('Mérési adatok'!E95,AW$3:AW$7,$BE$2:$BI$2)&amp;LEFT($BD97,1)</f>
        <v>#N/A</v>
      </c>
      <c r="BI97" t="e">
        <f>LOOKUP('Mérési adatok'!F95,AX$3:AX$7,$BE$2:$BI$2)&amp;LEFT($BD97,1)</f>
        <v>#N/A</v>
      </c>
      <c r="BJ97" t="e">
        <f>LOOKUP('Mérési adatok'!G95,AY$3:AY$7,$BE$2:$BI$2)&amp;LEFT($BD97,1)</f>
        <v>#N/A</v>
      </c>
      <c r="BK97" t="e">
        <f>LOOKUP('Mérési adatok'!H95,AZ$3:AZ$7,$BE$2:$BI$2)&amp;LEFT($BD97,1)</f>
        <v>#N/A</v>
      </c>
      <c r="BN97">
        <f>'Mérési adatok'!A95</f>
        <v>0</v>
      </c>
      <c r="BO97">
        <f>IF('Mérési adatok'!B95&gt;0,LEFT($BN97,1),"")</f>
      </c>
      <c r="BP97">
        <f>IF('Mérési adatok'!C95&gt;0,LEFT($BN97,1),"")</f>
      </c>
      <c r="BQ97">
        <f>IF('Mérési adatok'!D95&gt;0,LEFT($BN97,1),"")</f>
      </c>
      <c r="BR97">
        <f>IF('Mérési adatok'!E95&gt;0,LEFT($BN97,1),"")</f>
      </c>
      <c r="BS97">
        <f>IF('Mérési adatok'!F95&gt;0,LEFT($BN97,1),"")</f>
      </c>
      <c r="BT97">
        <f>IF('Mérési adatok'!G95&gt;0,LEFT($BN97,1),"")</f>
      </c>
      <c r="BU97">
        <f>IF('Mérési adatok'!H95&gt;0,LEFT($BN97,1),"")</f>
      </c>
    </row>
    <row r="98" spans="56:73" ht="12.75">
      <c r="BD98">
        <f>'Mérési adatok'!A96</f>
        <v>0</v>
      </c>
      <c r="BE98" t="e">
        <f>LOOKUP('Mérési adatok'!B96,AT$3:AT$7,$BE$2:$BI$2)&amp;LEFT($BD98,1)</f>
        <v>#N/A</v>
      </c>
      <c r="BF98" t="e">
        <f>LOOKUP('Mérési adatok'!C96,AU$3:AU$7,$BE$2:$BI$2)&amp;LEFT($BD98,1)</f>
        <v>#N/A</v>
      </c>
      <c r="BG98" t="e">
        <f>LOOKUP('Mérési adatok'!D96,AV$3:AV$7,$BE$2:$BI$2)&amp;LEFT($BD98,1)</f>
        <v>#N/A</v>
      </c>
      <c r="BH98" t="e">
        <f>LOOKUP('Mérési adatok'!E96,AW$3:AW$7,$BE$2:$BI$2)&amp;LEFT($BD98,1)</f>
        <v>#N/A</v>
      </c>
      <c r="BI98" t="e">
        <f>LOOKUP('Mérési adatok'!F96,AX$3:AX$7,$BE$2:$BI$2)&amp;LEFT($BD98,1)</f>
        <v>#N/A</v>
      </c>
      <c r="BJ98" t="e">
        <f>LOOKUP('Mérési adatok'!G96,AY$3:AY$7,$BE$2:$BI$2)&amp;LEFT($BD98,1)</f>
        <v>#N/A</v>
      </c>
      <c r="BK98" t="e">
        <f>LOOKUP('Mérési adatok'!H96,AZ$3:AZ$7,$BE$2:$BI$2)&amp;LEFT($BD98,1)</f>
        <v>#N/A</v>
      </c>
      <c r="BN98">
        <f>'Mérési adatok'!A96</f>
        <v>0</v>
      </c>
      <c r="BO98">
        <f>IF('Mérési adatok'!B96&gt;0,LEFT($BN98,1),"")</f>
      </c>
      <c r="BP98">
        <f>IF('Mérési adatok'!C96&gt;0,LEFT($BN98,1),"")</f>
      </c>
      <c r="BQ98">
        <f>IF('Mérési adatok'!D96&gt;0,LEFT($BN98,1),"")</f>
      </c>
      <c r="BR98">
        <f>IF('Mérési adatok'!E96&gt;0,LEFT($BN98,1),"")</f>
      </c>
      <c r="BS98">
        <f>IF('Mérési adatok'!F96&gt;0,LEFT($BN98,1),"")</f>
      </c>
      <c r="BT98">
        <f>IF('Mérési adatok'!G96&gt;0,LEFT($BN98,1),"")</f>
      </c>
      <c r="BU98">
        <f>IF('Mérési adatok'!H96&gt;0,LEFT($BN98,1),"")</f>
      </c>
    </row>
    <row r="99" spans="56:73" ht="12.75">
      <c r="BD99">
        <f>'Mérési adatok'!A97</f>
        <v>0</v>
      </c>
      <c r="BE99" t="e">
        <f>LOOKUP('Mérési adatok'!B97,AT$3:AT$7,$BE$2:$BI$2)&amp;LEFT($BD99,1)</f>
        <v>#N/A</v>
      </c>
      <c r="BF99" t="e">
        <f>LOOKUP('Mérési adatok'!C97,AU$3:AU$7,$BE$2:$BI$2)&amp;LEFT($BD99,1)</f>
        <v>#N/A</v>
      </c>
      <c r="BG99" t="e">
        <f>LOOKUP('Mérési adatok'!D97,AV$3:AV$7,$BE$2:$BI$2)&amp;LEFT($BD99,1)</f>
        <v>#N/A</v>
      </c>
      <c r="BH99" t="e">
        <f>LOOKUP('Mérési adatok'!E97,AW$3:AW$7,$BE$2:$BI$2)&amp;LEFT($BD99,1)</f>
        <v>#N/A</v>
      </c>
      <c r="BI99" t="e">
        <f>LOOKUP('Mérési adatok'!F97,AX$3:AX$7,$BE$2:$BI$2)&amp;LEFT($BD99,1)</f>
        <v>#N/A</v>
      </c>
      <c r="BJ99" t="e">
        <f>LOOKUP('Mérési adatok'!G97,AY$3:AY$7,$BE$2:$BI$2)&amp;LEFT($BD99,1)</f>
        <v>#N/A</v>
      </c>
      <c r="BK99" t="e">
        <f>LOOKUP('Mérési adatok'!H97,AZ$3:AZ$7,$BE$2:$BI$2)&amp;LEFT($BD99,1)</f>
        <v>#N/A</v>
      </c>
      <c r="BN99">
        <f>'Mérési adatok'!A97</f>
        <v>0</v>
      </c>
      <c r="BO99">
        <f>IF('Mérési adatok'!B97&gt;0,LEFT($BN99,1),"")</f>
      </c>
      <c r="BP99">
        <f>IF('Mérési adatok'!C97&gt;0,LEFT($BN99,1),"")</f>
      </c>
      <c r="BQ99">
        <f>IF('Mérési adatok'!D97&gt;0,LEFT($BN99,1),"")</f>
      </c>
      <c r="BR99">
        <f>IF('Mérési adatok'!E97&gt;0,LEFT($BN99,1),"")</f>
      </c>
      <c r="BS99">
        <f>IF('Mérési adatok'!F97&gt;0,LEFT($BN99,1),"")</f>
      </c>
      <c r="BT99">
        <f>IF('Mérési adatok'!G97&gt;0,LEFT($BN99,1),"")</f>
      </c>
      <c r="BU99">
        <f>IF('Mérési adatok'!H97&gt;0,LEFT($BN99,1),"")</f>
      </c>
    </row>
    <row r="100" spans="56:73" ht="12.75">
      <c r="BD100">
        <f>'Mérési adatok'!A98</f>
        <v>0</v>
      </c>
      <c r="BE100" t="e">
        <f>LOOKUP('Mérési adatok'!B98,AT$3:AT$7,$BE$2:$BI$2)&amp;LEFT($BD100,1)</f>
        <v>#N/A</v>
      </c>
      <c r="BF100" t="e">
        <f>LOOKUP('Mérési adatok'!C98,AU$3:AU$7,$BE$2:$BI$2)&amp;LEFT($BD100,1)</f>
        <v>#N/A</v>
      </c>
      <c r="BG100" t="e">
        <f>LOOKUP('Mérési adatok'!D98,AV$3:AV$7,$BE$2:$BI$2)&amp;LEFT($BD100,1)</f>
        <v>#N/A</v>
      </c>
      <c r="BH100" t="e">
        <f>LOOKUP('Mérési adatok'!E98,AW$3:AW$7,$BE$2:$BI$2)&amp;LEFT($BD100,1)</f>
        <v>#N/A</v>
      </c>
      <c r="BI100" t="e">
        <f>LOOKUP('Mérési adatok'!F98,AX$3:AX$7,$BE$2:$BI$2)&amp;LEFT($BD100,1)</f>
        <v>#N/A</v>
      </c>
      <c r="BJ100" t="e">
        <f>LOOKUP('Mérési adatok'!G98,AY$3:AY$7,$BE$2:$BI$2)&amp;LEFT($BD100,1)</f>
        <v>#N/A</v>
      </c>
      <c r="BK100" t="e">
        <f>LOOKUP('Mérési adatok'!H98,AZ$3:AZ$7,$BE$2:$BI$2)&amp;LEFT($BD100,1)</f>
        <v>#N/A</v>
      </c>
      <c r="BN100">
        <f>'Mérési adatok'!A98</f>
        <v>0</v>
      </c>
      <c r="BO100">
        <f>IF('Mérési adatok'!B98&gt;0,LEFT($BN100,1),"")</f>
      </c>
      <c r="BP100">
        <f>IF('Mérési adatok'!C98&gt;0,LEFT($BN100,1),"")</f>
      </c>
      <c r="BQ100">
        <f>IF('Mérési adatok'!D98&gt;0,LEFT($BN100,1),"")</f>
      </c>
      <c r="BR100">
        <f>IF('Mérési adatok'!E98&gt;0,LEFT($BN100,1),"")</f>
      </c>
      <c r="BS100">
        <f>IF('Mérési adatok'!F98&gt;0,LEFT($BN100,1),"")</f>
      </c>
      <c r="BT100">
        <f>IF('Mérési adatok'!G98&gt;0,LEFT($BN100,1),"")</f>
      </c>
      <c r="BU100">
        <f>IF('Mérési adatok'!H98&gt;0,LEFT($BN100,1),"")</f>
      </c>
    </row>
    <row r="101" spans="56:73" ht="12.75">
      <c r="BD101">
        <f>'Mérési adatok'!A99</f>
        <v>0</v>
      </c>
      <c r="BE101" t="e">
        <f>LOOKUP('Mérési adatok'!B99,AT$3:AT$7,$BE$2:$BI$2)&amp;LEFT($BD101,1)</f>
        <v>#N/A</v>
      </c>
      <c r="BF101" t="e">
        <f>LOOKUP('Mérési adatok'!C99,AU$3:AU$7,$BE$2:$BI$2)&amp;LEFT($BD101,1)</f>
        <v>#N/A</v>
      </c>
      <c r="BG101" t="e">
        <f>LOOKUP('Mérési adatok'!D99,AV$3:AV$7,$BE$2:$BI$2)&amp;LEFT($BD101,1)</f>
        <v>#N/A</v>
      </c>
      <c r="BH101" t="e">
        <f>LOOKUP('Mérési adatok'!E99,AW$3:AW$7,$BE$2:$BI$2)&amp;LEFT($BD101,1)</f>
        <v>#N/A</v>
      </c>
      <c r="BI101" t="e">
        <f>LOOKUP('Mérési adatok'!F99,AX$3:AX$7,$BE$2:$BI$2)&amp;LEFT($BD101,1)</f>
        <v>#N/A</v>
      </c>
      <c r="BJ101" t="e">
        <f>LOOKUP('Mérési adatok'!G99,AY$3:AY$7,$BE$2:$BI$2)&amp;LEFT($BD101,1)</f>
        <v>#N/A</v>
      </c>
      <c r="BK101" t="e">
        <f>LOOKUP('Mérési adatok'!H99,AZ$3:AZ$7,$BE$2:$BI$2)&amp;LEFT($BD101,1)</f>
        <v>#N/A</v>
      </c>
      <c r="BN101">
        <f>'Mérési adatok'!A99</f>
        <v>0</v>
      </c>
      <c r="BO101">
        <f>IF('Mérési adatok'!B99&gt;0,LEFT($BN101,1),"")</f>
      </c>
      <c r="BP101">
        <f>IF('Mérési adatok'!C99&gt;0,LEFT($BN101,1),"")</f>
      </c>
      <c r="BQ101">
        <f>IF('Mérési adatok'!D99&gt;0,LEFT($BN101,1),"")</f>
      </c>
      <c r="BR101">
        <f>IF('Mérési adatok'!E99&gt;0,LEFT($BN101,1),"")</f>
      </c>
      <c r="BS101">
        <f>IF('Mérési adatok'!F99&gt;0,LEFT($BN101,1),"")</f>
      </c>
      <c r="BT101">
        <f>IF('Mérési adatok'!G99&gt;0,LEFT($BN101,1),"")</f>
      </c>
      <c r="BU101">
        <f>IF('Mérési adatok'!H99&gt;0,LEFT($BN101,1),"")</f>
      </c>
    </row>
    <row r="102" spans="56:73" ht="12.75">
      <c r="BD102">
        <f>'Mérési adatok'!A100</f>
        <v>0</v>
      </c>
      <c r="BE102" t="e">
        <f>LOOKUP('Mérési adatok'!B100,AT$3:AT$7,$BE$2:$BI$2)&amp;LEFT($BD102,1)</f>
        <v>#N/A</v>
      </c>
      <c r="BF102" t="e">
        <f>LOOKUP('Mérési adatok'!C100,AU$3:AU$7,$BE$2:$BI$2)&amp;LEFT($BD102,1)</f>
        <v>#N/A</v>
      </c>
      <c r="BG102" t="e">
        <f>LOOKUP('Mérési adatok'!D100,AV$3:AV$7,$BE$2:$BI$2)&amp;LEFT($BD102,1)</f>
        <v>#N/A</v>
      </c>
      <c r="BH102" t="e">
        <f>LOOKUP('Mérési adatok'!E100,AW$3:AW$7,$BE$2:$BI$2)&amp;LEFT($BD102,1)</f>
        <v>#N/A</v>
      </c>
      <c r="BI102" t="e">
        <f>LOOKUP('Mérési adatok'!F100,AX$3:AX$7,$BE$2:$BI$2)&amp;LEFT($BD102,1)</f>
        <v>#N/A</v>
      </c>
      <c r="BJ102" t="e">
        <f>LOOKUP('Mérési adatok'!G100,AY$3:AY$7,$BE$2:$BI$2)&amp;LEFT($BD102,1)</f>
        <v>#N/A</v>
      </c>
      <c r="BK102" t="e">
        <f>LOOKUP('Mérési adatok'!H100,AZ$3:AZ$7,$BE$2:$BI$2)&amp;LEFT($BD102,1)</f>
        <v>#N/A</v>
      </c>
      <c r="BN102">
        <f>'Mérési adatok'!A100</f>
        <v>0</v>
      </c>
      <c r="BO102">
        <f>IF('Mérési adatok'!B100&gt;0,LEFT($BN102,1),"")</f>
      </c>
      <c r="BP102">
        <f>IF('Mérési adatok'!C100&gt;0,LEFT($BN102,1),"")</f>
      </c>
      <c r="BQ102">
        <f>IF('Mérési adatok'!D100&gt;0,LEFT($BN102,1),"")</f>
      </c>
      <c r="BR102">
        <f>IF('Mérési adatok'!E100&gt;0,LEFT($BN102,1),"")</f>
      </c>
      <c r="BS102">
        <f>IF('Mérési adatok'!F100&gt;0,LEFT($BN102,1),"")</f>
      </c>
      <c r="BT102">
        <f>IF('Mérési adatok'!G100&gt;0,LEFT($BN102,1),"")</f>
      </c>
      <c r="BU102">
        <f>IF('Mérési adatok'!H100&gt;0,LEFT($BN102,1),"")</f>
      </c>
    </row>
    <row r="103" spans="56:73" ht="12.75">
      <c r="BD103">
        <f>'Mérési adatok'!A101</f>
        <v>0</v>
      </c>
      <c r="BE103" t="e">
        <f>LOOKUP('Mérési adatok'!B101,AT$3:AT$7,$BE$2:$BI$2)&amp;LEFT($BD103,1)</f>
        <v>#N/A</v>
      </c>
      <c r="BF103" t="e">
        <f>LOOKUP('Mérési adatok'!C101,AU$3:AU$7,$BE$2:$BI$2)&amp;LEFT($BD103,1)</f>
        <v>#N/A</v>
      </c>
      <c r="BG103" t="e">
        <f>LOOKUP('Mérési adatok'!D101,AV$3:AV$7,$BE$2:$BI$2)&amp;LEFT($BD103,1)</f>
        <v>#N/A</v>
      </c>
      <c r="BH103" t="e">
        <f>LOOKUP('Mérési adatok'!E101,AW$3:AW$7,$BE$2:$BI$2)&amp;LEFT($BD103,1)</f>
        <v>#N/A</v>
      </c>
      <c r="BI103" t="e">
        <f>LOOKUP('Mérési adatok'!F101,AX$3:AX$7,$BE$2:$BI$2)&amp;LEFT($BD103,1)</f>
        <v>#N/A</v>
      </c>
      <c r="BJ103" t="e">
        <f>LOOKUP('Mérési adatok'!G101,AY$3:AY$7,$BE$2:$BI$2)&amp;LEFT($BD103,1)</f>
        <v>#N/A</v>
      </c>
      <c r="BK103" t="e">
        <f>LOOKUP('Mérési adatok'!H101,AZ$3:AZ$7,$BE$2:$BI$2)&amp;LEFT($BD103,1)</f>
        <v>#N/A</v>
      </c>
      <c r="BN103">
        <f>'Mérési adatok'!A101</f>
        <v>0</v>
      </c>
      <c r="BO103">
        <f>IF('Mérési adatok'!B101&gt;0,LEFT($BN103,1),"")</f>
      </c>
      <c r="BP103">
        <f>IF('Mérési adatok'!C101&gt;0,LEFT($BN103,1),"")</f>
      </c>
      <c r="BQ103">
        <f>IF('Mérési adatok'!D101&gt;0,LEFT($BN103,1),"")</f>
      </c>
      <c r="BR103">
        <f>IF('Mérési adatok'!E101&gt;0,LEFT($BN103,1),"")</f>
      </c>
      <c r="BS103">
        <f>IF('Mérési adatok'!F101&gt;0,LEFT($BN103,1),"")</f>
      </c>
      <c r="BT103">
        <f>IF('Mérési adatok'!G101&gt;0,LEFT($BN103,1),"")</f>
      </c>
      <c r="BU103">
        <f>IF('Mérési adatok'!H101&gt;0,LEFT($BN103,1),"")</f>
      </c>
    </row>
    <row r="104" spans="56:73" ht="12.75">
      <c r="BD104">
        <f>'Mérési adatok'!A102</f>
        <v>0</v>
      </c>
      <c r="BE104" t="e">
        <f>LOOKUP('Mérési adatok'!B102,AT$3:AT$7,$BE$2:$BI$2)&amp;LEFT($BD104,1)</f>
        <v>#N/A</v>
      </c>
      <c r="BF104" t="e">
        <f>LOOKUP('Mérési adatok'!C102,AU$3:AU$7,$BE$2:$BI$2)&amp;LEFT($BD104,1)</f>
        <v>#N/A</v>
      </c>
      <c r="BG104" t="e">
        <f>LOOKUP('Mérési adatok'!D102,AV$3:AV$7,$BE$2:$BI$2)&amp;LEFT($BD104,1)</f>
        <v>#N/A</v>
      </c>
      <c r="BH104" t="e">
        <f>LOOKUP('Mérési adatok'!E102,AW$3:AW$7,$BE$2:$BI$2)&amp;LEFT($BD104,1)</f>
        <v>#N/A</v>
      </c>
      <c r="BI104" t="e">
        <f>LOOKUP('Mérési adatok'!F102,AX$3:AX$7,$BE$2:$BI$2)&amp;LEFT($BD104,1)</f>
        <v>#N/A</v>
      </c>
      <c r="BJ104" t="e">
        <f>LOOKUP('Mérési adatok'!G102,AY$3:AY$7,$BE$2:$BI$2)&amp;LEFT($BD104,1)</f>
        <v>#N/A</v>
      </c>
      <c r="BK104" t="e">
        <f>LOOKUP('Mérési adatok'!H102,AZ$3:AZ$7,$BE$2:$BI$2)&amp;LEFT($BD104,1)</f>
        <v>#N/A</v>
      </c>
      <c r="BN104">
        <f>'Mérési adatok'!A102</f>
        <v>0</v>
      </c>
      <c r="BO104">
        <f>IF('Mérési adatok'!B102&gt;0,LEFT($BN104,1),"")</f>
      </c>
      <c r="BP104">
        <f>IF('Mérési adatok'!C102&gt;0,LEFT($BN104,1),"")</f>
      </c>
      <c r="BQ104">
        <f>IF('Mérési adatok'!D102&gt;0,LEFT($BN104,1),"")</f>
      </c>
      <c r="BR104">
        <f>IF('Mérési adatok'!E102&gt;0,LEFT($BN104,1),"")</f>
      </c>
      <c r="BS104">
        <f>IF('Mérési adatok'!F102&gt;0,LEFT($BN104,1),"")</f>
      </c>
      <c r="BT104">
        <f>IF('Mérési adatok'!G102&gt;0,LEFT($BN104,1),"")</f>
      </c>
      <c r="BU104">
        <f>IF('Mérési adatok'!H102&gt;0,LEFT($BN104,1),"")</f>
      </c>
    </row>
    <row r="105" spans="56:73" ht="12.75">
      <c r="BD105">
        <f>'Mérési adatok'!A103</f>
        <v>0</v>
      </c>
      <c r="BE105" t="e">
        <f>LOOKUP('Mérési adatok'!B103,AT$3:AT$7,$BE$2:$BI$2)&amp;LEFT($BD105,1)</f>
        <v>#N/A</v>
      </c>
      <c r="BF105" t="e">
        <f>LOOKUP('Mérési adatok'!C103,AU$3:AU$7,$BE$2:$BI$2)&amp;LEFT($BD105,1)</f>
        <v>#N/A</v>
      </c>
      <c r="BG105" t="e">
        <f>LOOKUP('Mérési adatok'!D103,AV$3:AV$7,$BE$2:$BI$2)&amp;LEFT($BD105,1)</f>
        <v>#N/A</v>
      </c>
      <c r="BH105" t="e">
        <f>LOOKUP('Mérési adatok'!E103,AW$3:AW$7,$BE$2:$BI$2)&amp;LEFT($BD105,1)</f>
        <v>#N/A</v>
      </c>
      <c r="BI105" t="e">
        <f>LOOKUP('Mérési adatok'!F103,AX$3:AX$7,$BE$2:$BI$2)&amp;LEFT($BD105,1)</f>
        <v>#N/A</v>
      </c>
      <c r="BJ105" t="e">
        <f>LOOKUP('Mérési adatok'!G103,AY$3:AY$7,$BE$2:$BI$2)&amp;LEFT($BD105,1)</f>
        <v>#N/A</v>
      </c>
      <c r="BK105" t="e">
        <f>LOOKUP('Mérési adatok'!H103,AZ$3:AZ$7,$BE$2:$BI$2)&amp;LEFT($BD105,1)</f>
        <v>#N/A</v>
      </c>
      <c r="BN105">
        <f>'Mérési adatok'!A103</f>
        <v>0</v>
      </c>
      <c r="BO105">
        <f>IF('Mérési adatok'!B103&gt;0,LEFT($BN105,1),"")</f>
      </c>
      <c r="BP105">
        <f>IF('Mérési adatok'!C103&gt;0,LEFT($BN105,1),"")</f>
      </c>
      <c r="BQ105">
        <f>IF('Mérési adatok'!D103&gt;0,LEFT($BN105,1),"")</f>
      </c>
      <c r="BR105">
        <f>IF('Mérési adatok'!E103&gt;0,LEFT($BN105,1),"")</f>
      </c>
      <c r="BS105">
        <f>IF('Mérési adatok'!F103&gt;0,LEFT($BN105,1),"")</f>
      </c>
      <c r="BT105">
        <f>IF('Mérési adatok'!G103&gt;0,LEFT($BN105,1),"")</f>
      </c>
      <c r="BU105">
        <f>IF('Mérési adatok'!H103&gt;0,LEFT($BN105,1),"")</f>
      </c>
    </row>
    <row r="106" spans="56:73" ht="12.75">
      <c r="BD106">
        <f>'Mérési adatok'!A104</f>
        <v>0</v>
      </c>
      <c r="BE106" t="e">
        <f>LOOKUP('Mérési adatok'!B104,AT$3:AT$7,$BE$2:$BI$2)&amp;LEFT($BD106,1)</f>
        <v>#N/A</v>
      </c>
      <c r="BF106" t="e">
        <f>LOOKUP('Mérési adatok'!C104,AU$3:AU$7,$BE$2:$BI$2)&amp;LEFT($BD106,1)</f>
        <v>#N/A</v>
      </c>
      <c r="BG106" t="e">
        <f>LOOKUP('Mérési adatok'!D104,AV$3:AV$7,$BE$2:$BI$2)&amp;LEFT($BD106,1)</f>
        <v>#N/A</v>
      </c>
      <c r="BH106" t="e">
        <f>LOOKUP('Mérési adatok'!E104,AW$3:AW$7,$BE$2:$BI$2)&amp;LEFT($BD106,1)</f>
        <v>#N/A</v>
      </c>
      <c r="BI106" t="e">
        <f>LOOKUP('Mérési adatok'!F104,AX$3:AX$7,$BE$2:$BI$2)&amp;LEFT($BD106,1)</f>
        <v>#N/A</v>
      </c>
      <c r="BJ106" t="e">
        <f>LOOKUP('Mérési adatok'!G104,AY$3:AY$7,$BE$2:$BI$2)&amp;LEFT($BD106,1)</f>
        <v>#N/A</v>
      </c>
      <c r="BK106" t="e">
        <f>LOOKUP('Mérési adatok'!H104,AZ$3:AZ$7,$BE$2:$BI$2)&amp;LEFT($BD106,1)</f>
        <v>#N/A</v>
      </c>
      <c r="BN106">
        <f>'Mérési adatok'!A104</f>
        <v>0</v>
      </c>
      <c r="BO106">
        <f>IF('Mérési adatok'!B104&gt;0,LEFT($BN106,1),"")</f>
      </c>
      <c r="BP106">
        <f>IF('Mérési adatok'!C104&gt;0,LEFT($BN106,1),"")</f>
      </c>
      <c r="BQ106">
        <f>IF('Mérési adatok'!D104&gt;0,LEFT($BN106,1),"")</f>
      </c>
      <c r="BR106">
        <f>IF('Mérési adatok'!E104&gt;0,LEFT($BN106,1),"")</f>
      </c>
      <c r="BS106">
        <f>IF('Mérési adatok'!F104&gt;0,LEFT($BN106,1),"")</f>
      </c>
      <c r="BT106">
        <f>IF('Mérési adatok'!G104&gt;0,LEFT($BN106,1),"")</f>
      </c>
      <c r="BU106">
        <f>IF('Mérési adatok'!H104&gt;0,LEFT($BN106,1),"")</f>
      </c>
    </row>
    <row r="107" spans="56:73" ht="12.75">
      <c r="BD107">
        <f>'Mérési adatok'!A105</f>
        <v>0</v>
      </c>
      <c r="BE107" t="e">
        <f>LOOKUP('Mérési adatok'!B105,AT$3:AT$7,$BE$2:$BI$2)&amp;LEFT($BD107,1)</f>
        <v>#N/A</v>
      </c>
      <c r="BF107" t="e">
        <f>LOOKUP('Mérési adatok'!C105,AU$3:AU$7,$BE$2:$BI$2)&amp;LEFT($BD107,1)</f>
        <v>#N/A</v>
      </c>
      <c r="BG107" t="e">
        <f>LOOKUP('Mérési adatok'!D105,AV$3:AV$7,$BE$2:$BI$2)&amp;LEFT($BD107,1)</f>
        <v>#N/A</v>
      </c>
      <c r="BH107" t="e">
        <f>LOOKUP('Mérési adatok'!E105,AW$3:AW$7,$BE$2:$BI$2)&amp;LEFT($BD107,1)</f>
        <v>#N/A</v>
      </c>
      <c r="BI107" t="e">
        <f>LOOKUP('Mérési adatok'!F105,AX$3:AX$7,$BE$2:$BI$2)&amp;LEFT($BD107,1)</f>
        <v>#N/A</v>
      </c>
      <c r="BJ107" t="e">
        <f>LOOKUP('Mérési adatok'!G105,AY$3:AY$7,$BE$2:$BI$2)&amp;LEFT($BD107,1)</f>
        <v>#N/A</v>
      </c>
      <c r="BK107" t="e">
        <f>LOOKUP('Mérési adatok'!H105,AZ$3:AZ$7,$BE$2:$BI$2)&amp;LEFT($BD107,1)</f>
        <v>#N/A</v>
      </c>
      <c r="BN107">
        <f>'Mérési adatok'!A105</f>
        <v>0</v>
      </c>
      <c r="BO107">
        <f>IF('Mérési adatok'!B105&gt;0,LEFT($BN107,1),"")</f>
      </c>
      <c r="BP107">
        <f>IF('Mérési adatok'!C105&gt;0,LEFT($BN107,1),"")</f>
      </c>
      <c r="BQ107">
        <f>IF('Mérési adatok'!D105&gt;0,LEFT($BN107,1),"")</f>
      </c>
      <c r="BR107">
        <f>IF('Mérési adatok'!E105&gt;0,LEFT($BN107,1),"")</f>
      </c>
      <c r="BS107">
        <f>IF('Mérési adatok'!F105&gt;0,LEFT($BN107,1),"")</f>
      </c>
      <c r="BT107">
        <f>IF('Mérési adatok'!G105&gt;0,LEFT($BN107,1),"")</f>
      </c>
      <c r="BU107">
        <f>IF('Mérési adatok'!H105&gt;0,LEFT($BN107,1),"")</f>
      </c>
    </row>
    <row r="108" spans="56:73" ht="12.75">
      <c r="BD108">
        <f>'Mérési adatok'!A106</f>
        <v>0</v>
      </c>
      <c r="BE108" t="e">
        <f>LOOKUP('Mérési adatok'!B106,AT$3:AT$7,$BE$2:$BI$2)&amp;LEFT($BD108,1)</f>
        <v>#N/A</v>
      </c>
      <c r="BF108" t="e">
        <f>LOOKUP('Mérési adatok'!C106,AU$3:AU$7,$BE$2:$BI$2)&amp;LEFT($BD108,1)</f>
        <v>#N/A</v>
      </c>
      <c r="BG108" t="e">
        <f>LOOKUP('Mérési adatok'!D106,AV$3:AV$7,$BE$2:$BI$2)&amp;LEFT($BD108,1)</f>
        <v>#N/A</v>
      </c>
      <c r="BH108" t="e">
        <f>LOOKUP('Mérési adatok'!E106,AW$3:AW$7,$BE$2:$BI$2)&amp;LEFT($BD108,1)</f>
        <v>#N/A</v>
      </c>
      <c r="BI108" t="e">
        <f>LOOKUP('Mérési adatok'!F106,AX$3:AX$7,$BE$2:$BI$2)&amp;LEFT($BD108,1)</f>
        <v>#N/A</v>
      </c>
      <c r="BJ108" t="e">
        <f>LOOKUP('Mérési adatok'!G106,AY$3:AY$7,$BE$2:$BI$2)&amp;LEFT($BD108,1)</f>
        <v>#N/A</v>
      </c>
      <c r="BK108" t="e">
        <f>LOOKUP('Mérési adatok'!H106,AZ$3:AZ$7,$BE$2:$BI$2)&amp;LEFT($BD108,1)</f>
        <v>#N/A</v>
      </c>
      <c r="BN108">
        <f>'Mérési adatok'!A106</f>
        <v>0</v>
      </c>
      <c r="BO108">
        <f>IF('Mérési adatok'!B106&gt;0,LEFT($BN108,1),"")</f>
      </c>
      <c r="BP108">
        <f>IF('Mérési adatok'!C106&gt;0,LEFT($BN108,1),"")</f>
      </c>
      <c r="BQ108">
        <f>IF('Mérési adatok'!D106&gt;0,LEFT($BN108,1),"")</f>
      </c>
      <c r="BR108">
        <f>IF('Mérési adatok'!E106&gt;0,LEFT($BN108,1),"")</f>
      </c>
      <c r="BS108">
        <f>IF('Mérési adatok'!F106&gt;0,LEFT($BN108,1),"")</f>
      </c>
      <c r="BT108">
        <f>IF('Mérési adatok'!G106&gt;0,LEFT($BN108,1),"")</f>
      </c>
      <c r="BU108">
        <f>IF('Mérési adatok'!H106&gt;0,LEFT($BN108,1),"")</f>
      </c>
    </row>
    <row r="109" spans="56:73" ht="12.75">
      <c r="BD109">
        <f>'Mérési adatok'!A107</f>
        <v>0</v>
      </c>
      <c r="BE109" t="e">
        <f>LOOKUP('Mérési adatok'!B107,AT$3:AT$7,$BE$2:$BI$2)&amp;LEFT($BD109,1)</f>
        <v>#N/A</v>
      </c>
      <c r="BF109" t="e">
        <f>LOOKUP('Mérési adatok'!C107,AU$3:AU$7,$BE$2:$BI$2)&amp;LEFT($BD109,1)</f>
        <v>#N/A</v>
      </c>
      <c r="BG109" t="e">
        <f>LOOKUP('Mérési adatok'!D107,AV$3:AV$7,$BE$2:$BI$2)&amp;LEFT($BD109,1)</f>
        <v>#N/A</v>
      </c>
      <c r="BH109" t="e">
        <f>LOOKUP('Mérési adatok'!E107,AW$3:AW$7,$BE$2:$BI$2)&amp;LEFT($BD109,1)</f>
        <v>#N/A</v>
      </c>
      <c r="BI109" t="e">
        <f>LOOKUP('Mérési adatok'!F107,AX$3:AX$7,$BE$2:$BI$2)&amp;LEFT($BD109,1)</f>
        <v>#N/A</v>
      </c>
      <c r="BJ109" t="e">
        <f>LOOKUP('Mérési adatok'!G107,AY$3:AY$7,$BE$2:$BI$2)&amp;LEFT($BD109,1)</f>
        <v>#N/A</v>
      </c>
      <c r="BK109" t="e">
        <f>LOOKUP('Mérési adatok'!H107,AZ$3:AZ$7,$BE$2:$BI$2)&amp;LEFT($BD109,1)</f>
        <v>#N/A</v>
      </c>
      <c r="BN109">
        <f>'Mérési adatok'!A107</f>
        <v>0</v>
      </c>
      <c r="BO109">
        <f>IF('Mérési adatok'!B107&gt;0,LEFT($BN109,1),"")</f>
      </c>
      <c r="BP109">
        <f>IF('Mérési adatok'!C107&gt;0,LEFT($BN109,1),"")</f>
      </c>
      <c r="BQ109">
        <f>IF('Mérési adatok'!D107&gt;0,LEFT($BN109,1),"")</f>
      </c>
      <c r="BR109">
        <f>IF('Mérési adatok'!E107&gt;0,LEFT($BN109,1),"")</f>
      </c>
      <c r="BS109">
        <f>IF('Mérési adatok'!F107&gt;0,LEFT($BN109,1),"")</f>
      </c>
      <c r="BT109">
        <f>IF('Mérési adatok'!G107&gt;0,LEFT($BN109,1),"")</f>
      </c>
      <c r="BU109">
        <f>IF('Mérési adatok'!H107&gt;0,LEFT($BN109,1),"")</f>
      </c>
    </row>
    <row r="110" spans="56:73" ht="12.75">
      <c r="BD110">
        <f>'Mérési adatok'!A108</f>
        <v>0</v>
      </c>
      <c r="BE110" t="e">
        <f>LOOKUP('Mérési adatok'!B108,AT$3:AT$7,$BE$2:$BI$2)&amp;LEFT($BD110,1)</f>
        <v>#N/A</v>
      </c>
      <c r="BF110" t="e">
        <f>LOOKUP('Mérési adatok'!C108,AU$3:AU$7,$BE$2:$BI$2)&amp;LEFT($BD110,1)</f>
        <v>#N/A</v>
      </c>
      <c r="BG110" t="e">
        <f>LOOKUP('Mérési adatok'!D108,AV$3:AV$7,$BE$2:$BI$2)&amp;LEFT($BD110,1)</f>
        <v>#N/A</v>
      </c>
      <c r="BH110" t="e">
        <f>LOOKUP('Mérési adatok'!E108,AW$3:AW$7,$BE$2:$BI$2)&amp;LEFT($BD110,1)</f>
        <v>#N/A</v>
      </c>
      <c r="BI110" t="e">
        <f>LOOKUP('Mérési adatok'!F108,AX$3:AX$7,$BE$2:$BI$2)&amp;LEFT($BD110,1)</f>
        <v>#N/A</v>
      </c>
      <c r="BJ110" t="e">
        <f>LOOKUP('Mérési adatok'!G108,AY$3:AY$7,$BE$2:$BI$2)&amp;LEFT($BD110,1)</f>
        <v>#N/A</v>
      </c>
      <c r="BK110" t="e">
        <f>LOOKUP('Mérési adatok'!H108,AZ$3:AZ$7,$BE$2:$BI$2)&amp;LEFT($BD110,1)</f>
        <v>#N/A</v>
      </c>
      <c r="BN110">
        <f>'Mérési adatok'!A108</f>
        <v>0</v>
      </c>
      <c r="BO110">
        <f>IF('Mérési adatok'!B108&gt;0,LEFT($BN110,1),"")</f>
      </c>
      <c r="BP110">
        <f>IF('Mérési adatok'!C108&gt;0,LEFT($BN110,1),"")</f>
      </c>
      <c r="BQ110">
        <f>IF('Mérési adatok'!D108&gt;0,LEFT($BN110,1),"")</f>
      </c>
      <c r="BR110">
        <f>IF('Mérési adatok'!E108&gt;0,LEFT($BN110,1),"")</f>
      </c>
      <c r="BS110">
        <f>IF('Mérési adatok'!F108&gt;0,LEFT($BN110,1),"")</f>
      </c>
      <c r="BT110">
        <f>IF('Mérési adatok'!G108&gt;0,LEFT($BN110,1),"")</f>
      </c>
      <c r="BU110">
        <f>IF('Mérési adatok'!H108&gt;0,LEFT($BN110,1),"")</f>
      </c>
    </row>
    <row r="111" spans="56:73" ht="12.75">
      <c r="BD111">
        <f>'Mérési adatok'!A109</f>
        <v>0</v>
      </c>
      <c r="BE111" t="e">
        <f>LOOKUP('Mérési adatok'!B109,AT$3:AT$7,$BE$2:$BI$2)&amp;LEFT($BD111,1)</f>
        <v>#N/A</v>
      </c>
      <c r="BF111" t="e">
        <f>LOOKUP('Mérési adatok'!C109,AU$3:AU$7,$BE$2:$BI$2)&amp;LEFT($BD111,1)</f>
        <v>#N/A</v>
      </c>
      <c r="BG111" t="e">
        <f>LOOKUP('Mérési adatok'!D109,AV$3:AV$7,$BE$2:$BI$2)&amp;LEFT($BD111,1)</f>
        <v>#N/A</v>
      </c>
      <c r="BH111" t="e">
        <f>LOOKUP('Mérési adatok'!E109,AW$3:AW$7,$BE$2:$BI$2)&amp;LEFT($BD111,1)</f>
        <v>#N/A</v>
      </c>
      <c r="BI111" t="e">
        <f>LOOKUP('Mérési adatok'!F109,AX$3:AX$7,$BE$2:$BI$2)&amp;LEFT($BD111,1)</f>
        <v>#N/A</v>
      </c>
      <c r="BJ111" t="e">
        <f>LOOKUP('Mérési adatok'!G109,AY$3:AY$7,$BE$2:$BI$2)&amp;LEFT($BD111,1)</f>
        <v>#N/A</v>
      </c>
      <c r="BK111" t="e">
        <f>LOOKUP('Mérési adatok'!H109,AZ$3:AZ$7,$BE$2:$BI$2)&amp;LEFT($BD111,1)</f>
        <v>#N/A</v>
      </c>
      <c r="BN111">
        <f>'Mérési adatok'!A109</f>
        <v>0</v>
      </c>
      <c r="BO111">
        <f>IF('Mérési adatok'!B109&gt;0,LEFT($BN111,1),"")</f>
      </c>
      <c r="BP111">
        <f>IF('Mérési adatok'!C109&gt;0,LEFT($BN111,1),"")</f>
      </c>
      <c r="BQ111">
        <f>IF('Mérési adatok'!D109&gt;0,LEFT($BN111,1),"")</f>
      </c>
      <c r="BR111">
        <f>IF('Mérési adatok'!E109&gt;0,LEFT($BN111,1),"")</f>
      </c>
      <c r="BS111">
        <f>IF('Mérési adatok'!F109&gt;0,LEFT($BN111,1),"")</f>
      </c>
      <c r="BT111">
        <f>IF('Mérési adatok'!G109&gt;0,LEFT($BN111,1),"")</f>
      </c>
      <c r="BU111">
        <f>IF('Mérési adatok'!H109&gt;0,LEFT($BN111,1),"")</f>
      </c>
    </row>
    <row r="112" spans="56:73" ht="12.75">
      <c r="BD112">
        <f>'Mérési adatok'!A110</f>
        <v>0</v>
      </c>
      <c r="BE112" t="e">
        <f>LOOKUP('Mérési adatok'!B110,AT$3:AT$7,$BE$2:$BI$2)&amp;LEFT($BD112,1)</f>
        <v>#N/A</v>
      </c>
      <c r="BF112" t="e">
        <f>LOOKUP('Mérési adatok'!C110,AU$3:AU$7,$BE$2:$BI$2)&amp;LEFT($BD112,1)</f>
        <v>#N/A</v>
      </c>
      <c r="BG112" t="e">
        <f>LOOKUP('Mérési adatok'!D110,AV$3:AV$7,$BE$2:$BI$2)&amp;LEFT($BD112,1)</f>
        <v>#N/A</v>
      </c>
      <c r="BH112" t="e">
        <f>LOOKUP('Mérési adatok'!E110,AW$3:AW$7,$BE$2:$BI$2)&amp;LEFT($BD112,1)</f>
        <v>#N/A</v>
      </c>
      <c r="BI112" t="e">
        <f>LOOKUP('Mérési adatok'!F110,AX$3:AX$7,$BE$2:$BI$2)&amp;LEFT($BD112,1)</f>
        <v>#N/A</v>
      </c>
      <c r="BJ112" t="e">
        <f>LOOKUP('Mérési adatok'!G110,AY$3:AY$7,$BE$2:$BI$2)&amp;LEFT($BD112,1)</f>
        <v>#N/A</v>
      </c>
      <c r="BK112" t="e">
        <f>LOOKUP('Mérési adatok'!H110,AZ$3:AZ$7,$BE$2:$BI$2)&amp;LEFT($BD112,1)</f>
        <v>#N/A</v>
      </c>
      <c r="BN112">
        <f>'Mérési adatok'!A110</f>
        <v>0</v>
      </c>
      <c r="BO112">
        <f>IF('Mérési adatok'!B110&gt;0,LEFT($BN112,1),"")</f>
      </c>
      <c r="BP112">
        <f>IF('Mérési adatok'!C110&gt;0,LEFT($BN112,1),"")</f>
      </c>
      <c r="BQ112">
        <f>IF('Mérési adatok'!D110&gt;0,LEFT($BN112,1),"")</f>
      </c>
      <c r="BR112">
        <f>IF('Mérési adatok'!E110&gt;0,LEFT($BN112,1),"")</f>
      </c>
      <c r="BS112">
        <f>IF('Mérési adatok'!F110&gt;0,LEFT($BN112,1),"")</f>
      </c>
      <c r="BT112">
        <f>IF('Mérési adatok'!G110&gt;0,LEFT($BN112,1),"")</f>
      </c>
      <c r="BU112">
        <f>IF('Mérési adatok'!H110&gt;0,LEFT($BN112,1),"")</f>
      </c>
    </row>
    <row r="113" spans="56:73" ht="12.75">
      <c r="BD113">
        <f>'Mérési adatok'!A111</f>
        <v>0</v>
      </c>
      <c r="BE113" t="e">
        <f>LOOKUP('Mérési adatok'!B111,AT$3:AT$7,$BE$2:$BI$2)&amp;LEFT($BD113,1)</f>
        <v>#N/A</v>
      </c>
      <c r="BF113" t="e">
        <f>LOOKUP('Mérési adatok'!C111,AU$3:AU$7,$BE$2:$BI$2)&amp;LEFT($BD113,1)</f>
        <v>#N/A</v>
      </c>
      <c r="BG113" t="e">
        <f>LOOKUP('Mérési adatok'!D111,AV$3:AV$7,$BE$2:$BI$2)&amp;LEFT($BD113,1)</f>
        <v>#N/A</v>
      </c>
      <c r="BH113" t="e">
        <f>LOOKUP('Mérési adatok'!E111,AW$3:AW$7,$BE$2:$BI$2)&amp;LEFT($BD113,1)</f>
        <v>#N/A</v>
      </c>
      <c r="BI113" t="e">
        <f>LOOKUP('Mérési adatok'!F111,AX$3:AX$7,$BE$2:$BI$2)&amp;LEFT($BD113,1)</f>
        <v>#N/A</v>
      </c>
      <c r="BJ113" t="e">
        <f>LOOKUP('Mérési adatok'!G111,AY$3:AY$7,$BE$2:$BI$2)&amp;LEFT($BD113,1)</f>
        <v>#N/A</v>
      </c>
      <c r="BK113" t="e">
        <f>LOOKUP('Mérési adatok'!H111,AZ$3:AZ$7,$BE$2:$BI$2)&amp;LEFT($BD113,1)</f>
        <v>#N/A</v>
      </c>
      <c r="BN113">
        <f>'Mérési adatok'!A111</f>
        <v>0</v>
      </c>
      <c r="BO113">
        <f>IF('Mérési adatok'!B111&gt;0,LEFT($BN113,1),"")</f>
      </c>
      <c r="BP113">
        <f>IF('Mérési adatok'!C111&gt;0,LEFT($BN113,1),"")</f>
      </c>
      <c r="BQ113">
        <f>IF('Mérési adatok'!D111&gt;0,LEFT($BN113,1),"")</f>
      </c>
      <c r="BR113">
        <f>IF('Mérési adatok'!E111&gt;0,LEFT($BN113,1),"")</f>
      </c>
      <c r="BS113">
        <f>IF('Mérési adatok'!F111&gt;0,LEFT($BN113,1),"")</f>
      </c>
      <c r="BT113">
        <f>IF('Mérési adatok'!G111&gt;0,LEFT($BN113,1),"")</f>
      </c>
      <c r="BU113">
        <f>IF('Mérési adatok'!H111&gt;0,LEFT($BN113,1),"")</f>
      </c>
    </row>
    <row r="114" spans="56:73" ht="12.75">
      <c r="BD114">
        <f>'Mérési adatok'!A112</f>
        <v>0</v>
      </c>
      <c r="BE114" t="e">
        <f>LOOKUP('Mérési adatok'!B112,AT$3:AT$7,$BE$2:$BI$2)&amp;LEFT($BD114,1)</f>
        <v>#N/A</v>
      </c>
      <c r="BF114" t="e">
        <f>LOOKUP('Mérési adatok'!C112,AU$3:AU$7,$BE$2:$BI$2)&amp;LEFT($BD114,1)</f>
        <v>#N/A</v>
      </c>
      <c r="BG114" t="e">
        <f>LOOKUP('Mérési adatok'!D112,AV$3:AV$7,$BE$2:$BI$2)&amp;LEFT($BD114,1)</f>
        <v>#N/A</v>
      </c>
      <c r="BH114" t="e">
        <f>LOOKUP('Mérési adatok'!E112,AW$3:AW$7,$BE$2:$BI$2)&amp;LEFT($BD114,1)</f>
        <v>#N/A</v>
      </c>
      <c r="BI114" t="e">
        <f>LOOKUP('Mérési adatok'!F112,AX$3:AX$7,$BE$2:$BI$2)&amp;LEFT($BD114,1)</f>
        <v>#N/A</v>
      </c>
      <c r="BJ114" t="e">
        <f>LOOKUP('Mérési adatok'!G112,AY$3:AY$7,$BE$2:$BI$2)&amp;LEFT($BD114,1)</f>
        <v>#N/A</v>
      </c>
      <c r="BK114" t="e">
        <f>LOOKUP('Mérési adatok'!H112,AZ$3:AZ$7,$BE$2:$BI$2)&amp;LEFT($BD114,1)</f>
        <v>#N/A</v>
      </c>
      <c r="BN114">
        <f>'Mérési adatok'!A112</f>
        <v>0</v>
      </c>
      <c r="BO114">
        <f>IF('Mérési adatok'!B112&gt;0,LEFT($BN114,1),"")</f>
      </c>
      <c r="BP114">
        <f>IF('Mérési adatok'!C112&gt;0,LEFT($BN114,1),"")</f>
      </c>
      <c r="BQ114">
        <f>IF('Mérési adatok'!D112&gt;0,LEFT($BN114,1),"")</f>
      </c>
      <c r="BR114">
        <f>IF('Mérési adatok'!E112&gt;0,LEFT($BN114,1),"")</f>
      </c>
      <c r="BS114">
        <f>IF('Mérési adatok'!F112&gt;0,LEFT($BN114,1),"")</f>
      </c>
      <c r="BT114">
        <f>IF('Mérési adatok'!G112&gt;0,LEFT($BN114,1),"")</f>
      </c>
      <c r="BU114">
        <f>IF('Mérési adatok'!H112&gt;0,LEFT($BN114,1),"")</f>
      </c>
    </row>
    <row r="115" spans="56:73" ht="12.75">
      <c r="BD115">
        <f>'Mérési adatok'!A113</f>
        <v>0</v>
      </c>
      <c r="BE115" t="e">
        <f>LOOKUP('Mérési adatok'!B113,AT$3:AT$7,$BE$2:$BI$2)&amp;LEFT($BD115,1)</f>
        <v>#N/A</v>
      </c>
      <c r="BF115" t="e">
        <f>LOOKUP('Mérési adatok'!C113,AU$3:AU$7,$BE$2:$BI$2)&amp;LEFT($BD115,1)</f>
        <v>#N/A</v>
      </c>
      <c r="BG115" t="e">
        <f>LOOKUP('Mérési adatok'!D113,AV$3:AV$7,$BE$2:$BI$2)&amp;LEFT($BD115,1)</f>
        <v>#N/A</v>
      </c>
      <c r="BH115" t="e">
        <f>LOOKUP('Mérési adatok'!E113,AW$3:AW$7,$BE$2:$BI$2)&amp;LEFT($BD115,1)</f>
        <v>#N/A</v>
      </c>
      <c r="BI115" t="e">
        <f>LOOKUP('Mérési adatok'!F113,AX$3:AX$7,$BE$2:$BI$2)&amp;LEFT($BD115,1)</f>
        <v>#N/A</v>
      </c>
      <c r="BJ115" t="e">
        <f>LOOKUP('Mérési adatok'!G113,AY$3:AY$7,$BE$2:$BI$2)&amp;LEFT($BD115,1)</f>
        <v>#N/A</v>
      </c>
      <c r="BK115" t="e">
        <f>LOOKUP('Mérési adatok'!H113,AZ$3:AZ$7,$BE$2:$BI$2)&amp;LEFT($BD115,1)</f>
        <v>#N/A</v>
      </c>
      <c r="BN115">
        <f>'Mérési adatok'!A113</f>
        <v>0</v>
      </c>
      <c r="BO115">
        <f>IF('Mérési adatok'!B113&gt;0,LEFT($BN115,1),"")</f>
      </c>
      <c r="BP115">
        <f>IF('Mérési adatok'!C113&gt;0,LEFT($BN115,1),"")</f>
      </c>
      <c r="BQ115">
        <f>IF('Mérési adatok'!D113&gt;0,LEFT($BN115,1),"")</f>
      </c>
      <c r="BR115">
        <f>IF('Mérési adatok'!E113&gt;0,LEFT($BN115,1),"")</f>
      </c>
      <c r="BS115">
        <f>IF('Mérési adatok'!F113&gt;0,LEFT($BN115,1),"")</f>
      </c>
      <c r="BT115">
        <f>IF('Mérési adatok'!G113&gt;0,LEFT($BN115,1),"")</f>
      </c>
      <c r="BU115">
        <f>IF('Mérési adatok'!H113&gt;0,LEFT($BN115,1),"")</f>
      </c>
    </row>
    <row r="116" spans="56:73" ht="12.75">
      <c r="BD116">
        <f>'Mérési adatok'!A114</f>
        <v>0</v>
      </c>
      <c r="BE116" t="e">
        <f>LOOKUP('Mérési adatok'!B114,AT$3:AT$7,$BE$2:$BI$2)&amp;LEFT($BD116,1)</f>
        <v>#N/A</v>
      </c>
      <c r="BF116" t="e">
        <f>LOOKUP('Mérési adatok'!C114,AU$3:AU$7,$BE$2:$BI$2)&amp;LEFT($BD116,1)</f>
        <v>#N/A</v>
      </c>
      <c r="BG116" t="e">
        <f>LOOKUP('Mérési adatok'!D114,AV$3:AV$7,$BE$2:$BI$2)&amp;LEFT($BD116,1)</f>
        <v>#N/A</v>
      </c>
      <c r="BH116" t="e">
        <f>LOOKUP('Mérési adatok'!E114,AW$3:AW$7,$BE$2:$BI$2)&amp;LEFT($BD116,1)</f>
        <v>#N/A</v>
      </c>
      <c r="BI116" t="e">
        <f>LOOKUP('Mérési adatok'!F114,AX$3:AX$7,$BE$2:$BI$2)&amp;LEFT($BD116,1)</f>
        <v>#N/A</v>
      </c>
      <c r="BJ116" t="e">
        <f>LOOKUP('Mérési adatok'!G114,AY$3:AY$7,$BE$2:$BI$2)&amp;LEFT($BD116,1)</f>
        <v>#N/A</v>
      </c>
      <c r="BK116" t="e">
        <f>LOOKUP('Mérési adatok'!H114,AZ$3:AZ$7,$BE$2:$BI$2)&amp;LEFT($BD116,1)</f>
        <v>#N/A</v>
      </c>
      <c r="BN116">
        <f>'Mérési adatok'!A114</f>
        <v>0</v>
      </c>
      <c r="BO116">
        <f>IF('Mérési adatok'!B114&gt;0,LEFT($BN116,1),"")</f>
      </c>
      <c r="BP116">
        <f>IF('Mérési adatok'!C114&gt;0,LEFT($BN116,1),"")</f>
      </c>
      <c r="BQ116">
        <f>IF('Mérési adatok'!D114&gt;0,LEFT($BN116,1),"")</f>
      </c>
      <c r="BR116">
        <f>IF('Mérési adatok'!E114&gt;0,LEFT($BN116,1),"")</f>
      </c>
      <c r="BS116">
        <f>IF('Mérési adatok'!F114&gt;0,LEFT($BN116,1),"")</f>
      </c>
      <c r="BT116">
        <f>IF('Mérési adatok'!G114&gt;0,LEFT($BN116,1),"")</f>
      </c>
      <c r="BU116">
        <f>IF('Mérési adatok'!H114&gt;0,LEFT($BN116,1),"")</f>
      </c>
    </row>
    <row r="117" spans="56:73" ht="12.75">
      <c r="BD117">
        <f>'Mérési adatok'!A115</f>
        <v>0</v>
      </c>
      <c r="BE117" t="e">
        <f>LOOKUP('Mérési adatok'!B115,AT$3:AT$7,$BE$2:$BI$2)&amp;LEFT($BD117,1)</f>
        <v>#N/A</v>
      </c>
      <c r="BF117" t="e">
        <f>LOOKUP('Mérési adatok'!C115,AU$3:AU$7,$BE$2:$BI$2)&amp;LEFT($BD117,1)</f>
        <v>#N/A</v>
      </c>
      <c r="BG117" t="e">
        <f>LOOKUP('Mérési adatok'!D115,AV$3:AV$7,$BE$2:$BI$2)&amp;LEFT($BD117,1)</f>
        <v>#N/A</v>
      </c>
      <c r="BH117" t="e">
        <f>LOOKUP('Mérési adatok'!E115,AW$3:AW$7,$BE$2:$BI$2)&amp;LEFT($BD117,1)</f>
        <v>#N/A</v>
      </c>
      <c r="BI117" t="e">
        <f>LOOKUP('Mérési adatok'!F115,AX$3:AX$7,$BE$2:$BI$2)&amp;LEFT($BD117,1)</f>
        <v>#N/A</v>
      </c>
      <c r="BJ117" t="e">
        <f>LOOKUP('Mérési adatok'!G115,AY$3:AY$7,$BE$2:$BI$2)&amp;LEFT($BD117,1)</f>
        <v>#N/A</v>
      </c>
      <c r="BK117" t="e">
        <f>LOOKUP('Mérési adatok'!H115,AZ$3:AZ$7,$BE$2:$BI$2)&amp;LEFT($BD117,1)</f>
        <v>#N/A</v>
      </c>
      <c r="BN117">
        <f>'Mérési adatok'!A115</f>
        <v>0</v>
      </c>
      <c r="BO117">
        <f>IF('Mérési adatok'!B115&gt;0,LEFT($BN117,1),"")</f>
      </c>
      <c r="BP117">
        <f>IF('Mérési adatok'!C115&gt;0,LEFT($BN117,1),"")</f>
      </c>
      <c r="BQ117">
        <f>IF('Mérési adatok'!D115&gt;0,LEFT($BN117,1),"")</f>
      </c>
      <c r="BR117">
        <f>IF('Mérési adatok'!E115&gt;0,LEFT($BN117,1),"")</f>
      </c>
      <c r="BS117">
        <f>IF('Mérési adatok'!F115&gt;0,LEFT($BN117,1),"")</f>
      </c>
      <c r="BT117">
        <f>IF('Mérési adatok'!G115&gt;0,LEFT($BN117,1),"")</f>
      </c>
      <c r="BU117">
        <f>IF('Mérési adatok'!H115&gt;0,LEFT($BN117,1),"")</f>
      </c>
    </row>
    <row r="118" spans="56:73" ht="12.75">
      <c r="BD118">
        <f>'Mérési adatok'!A116</f>
        <v>0</v>
      </c>
      <c r="BE118" t="e">
        <f>LOOKUP('Mérési adatok'!B116,AT$3:AT$7,$BE$2:$BI$2)&amp;LEFT($BD118,1)</f>
        <v>#N/A</v>
      </c>
      <c r="BF118" t="e">
        <f>LOOKUP('Mérési adatok'!C116,AU$3:AU$7,$BE$2:$BI$2)&amp;LEFT($BD118,1)</f>
        <v>#N/A</v>
      </c>
      <c r="BG118" t="e">
        <f>LOOKUP('Mérési adatok'!D116,AV$3:AV$7,$BE$2:$BI$2)&amp;LEFT($BD118,1)</f>
        <v>#N/A</v>
      </c>
      <c r="BH118" t="e">
        <f>LOOKUP('Mérési adatok'!E116,AW$3:AW$7,$BE$2:$BI$2)&amp;LEFT($BD118,1)</f>
        <v>#N/A</v>
      </c>
      <c r="BI118" t="e">
        <f>LOOKUP('Mérési adatok'!F116,AX$3:AX$7,$BE$2:$BI$2)&amp;LEFT($BD118,1)</f>
        <v>#N/A</v>
      </c>
      <c r="BJ118" t="e">
        <f>LOOKUP('Mérési adatok'!G116,AY$3:AY$7,$BE$2:$BI$2)&amp;LEFT($BD118,1)</f>
        <v>#N/A</v>
      </c>
      <c r="BK118" t="e">
        <f>LOOKUP('Mérési adatok'!H116,AZ$3:AZ$7,$BE$2:$BI$2)&amp;LEFT($BD118,1)</f>
        <v>#N/A</v>
      </c>
      <c r="BN118">
        <f>'Mérési adatok'!A116</f>
        <v>0</v>
      </c>
      <c r="BO118">
        <f>IF('Mérési adatok'!B116&gt;0,LEFT($BN118,1),"")</f>
      </c>
      <c r="BP118">
        <f>IF('Mérési adatok'!C116&gt;0,LEFT($BN118,1),"")</f>
      </c>
      <c r="BQ118">
        <f>IF('Mérési adatok'!D116&gt;0,LEFT($BN118,1),"")</f>
      </c>
      <c r="BR118">
        <f>IF('Mérési adatok'!E116&gt;0,LEFT($BN118,1),"")</f>
      </c>
      <c r="BS118">
        <f>IF('Mérési adatok'!F116&gt;0,LEFT($BN118,1),"")</f>
      </c>
      <c r="BT118">
        <f>IF('Mérési adatok'!G116&gt;0,LEFT($BN118,1),"")</f>
      </c>
      <c r="BU118">
        <f>IF('Mérési adatok'!H116&gt;0,LEFT($BN118,1),"")</f>
      </c>
    </row>
    <row r="119" spans="56:73" ht="12.75">
      <c r="BD119">
        <f>'Mérési adatok'!A117</f>
        <v>0</v>
      </c>
      <c r="BE119" t="e">
        <f>LOOKUP('Mérési adatok'!B117,AT$3:AT$7,$BE$2:$BI$2)&amp;LEFT($BD119,1)</f>
        <v>#N/A</v>
      </c>
      <c r="BF119" t="e">
        <f>LOOKUP('Mérési adatok'!C117,AU$3:AU$7,$BE$2:$BI$2)&amp;LEFT($BD119,1)</f>
        <v>#N/A</v>
      </c>
      <c r="BG119" t="e">
        <f>LOOKUP('Mérési adatok'!D117,AV$3:AV$7,$BE$2:$BI$2)&amp;LEFT($BD119,1)</f>
        <v>#N/A</v>
      </c>
      <c r="BH119" t="e">
        <f>LOOKUP('Mérési adatok'!E117,AW$3:AW$7,$BE$2:$BI$2)&amp;LEFT($BD119,1)</f>
        <v>#N/A</v>
      </c>
      <c r="BI119" t="e">
        <f>LOOKUP('Mérési adatok'!F117,AX$3:AX$7,$BE$2:$BI$2)&amp;LEFT($BD119,1)</f>
        <v>#N/A</v>
      </c>
      <c r="BJ119" t="e">
        <f>LOOKUP('Mérési adatok'!G117,AY$3:AY$7,$BE$2:$BI$2)&amp;LEFT($BD119,1)</f>
        <v>#N/A</v>
      </c>
      <c r="BK119" t="e">
        <f>LOOKUP('Mérési adatok'!H117,AZ$3:AZ$7,$BE$2:$BI$2)&amp;LEFT($BD119,1)</f>
        <v>#N/A</v>
      </c>
      <c r="BN119">
        <f>'Mérési adatok'!A117</f>
        <v>0</v>
      </c>
      <c r="BO119">
        <f>IF('Mérési adatok'!B117&gt;0,LEFT($BN119,1),"")</f>
      </c>
      <c r="BP119">
        <f>IF('Mérési adatok'!C117&gt;0,LEFT($BN119,1),"")</f>
      </c>
      <c r="BQ119">
        <f>IF('Mérési adatok'!D117&gt;0,LEFT($BN119,1),"")</f>
      </c>
      <c r="BR119">
        <f>IF('Mérési adatok'!E117&gt;0,LEFT($BN119,1),"")</f>
      </c>
      <c r="BS119">
        <f>IF('Mérési adatok'!F117&gt;0,LEFT($BN119,1),"")</f>
      </c>
      <c r="BT119">
        <f>IF('Mérési adatok'!G117&gt;0,LEFT($BN119,1),"")</f>
      </c>
      <c r="BU119">
        <f>IF('Mérési adatok'!H117&gt;0,LEFT($BN119,1),"")</f>
      </c>
    </row>
    <row r="120" spans="56:73" ht="12.75">
      <c r="BD120">
        <f>'Mérési adatok'!A118</f>
        <v>0</v>
      </c>
      <c r="BE120" t="e">
        <f>LOOKUP('Mérési adatok'!B118,AT$3:AT$7,$BE$2:$BI$2)&amp;LEFT($BD120,1)</f>
        <v>#N/A</v>
      </c>
      <c r="BF120" t="e">
        <f>LOOKUP('Mérési adatok'!C118,AU$3:AU$7,$BE$2:$BI$2)&amp;LEFT($BD120,1)</f>
        <v>#N/A</v>
      </c>
      <c r="BG120" t="e">
        <f>LOOKUP('Mérési adatok'!D118,AV$3:AV$7,$BE$2:$BI$2)&amp;LEFT($BD120,1)</f>
        <v>#N/A</v>
      </c>
      <c r="BH120" t="e">
        <f>LOOKUP('Mérési adatok'!E118,AW$3:AW$7,$BE$2:$BI$2)&amp;LEFT($BD120,1)</f>
        <v>#N/A</v>
      </c>
      <c r="BI120" t="e">
        <f>LOOKUP('Mérési adatok'!F118,AX$3:AX$7,$BE$2:$BI$2)&amp;LEFT($BD120,1)</f>
        <v>#N/A</v>
      </c>
      <c r="BJ120" t="e">
        <f>LOOKUP('Mérési adatok'!G118,AY$3:AY$7,$BE$2:$BI$2)&amp;LEFT($BD120,1)</f>
        <v>#N/A</v>
      </c>
      <c r="BK120" t="e">
        <f>LOOKUP('Mérési adatok'!H118,AZ$3:AZ$7,$BE$2:$BI$2)&amp;LEFT($BD120,1)</f>
        <v>#N/A</v>
      </c>
      <c r="BN120">
        <f>'Mérési adatok'!A118</f>
        <v>0</v>
      </c>
      <c r="BO120">
        <f>IF('Mérési adatok'!B118&gt;0,LEFT($BN120,1),"")</f>
      </c>
      <c r="BP120">
        <f>IF('Mérési adatok'!C118&gt;0,LEFT($BN120,1),"")</f>
      </c>
      <c r="BQ120">
        <f>IF('Mérési adatok'!D118&gt;0,LEFT($BN120,1),"")</f>
      </c>
      <c r="BR120">
        <f>IF('Mérési adatok'!E118&gt;0,LEFT($BN120,1),"")</f>
      </c>
      <c r="BS120">
        <f>IF('Mérési adatok'!F118&gt;0,LEFT($BN120,1),"")</f>
      </c>
      <c r="BT120">
        <f>IF('Mérési adatok'!G118&gt;0,LEFT($BN120,1),"")</f>
      </c>
      <c r="BU120">
        <f>IF('Mérési adatok'!H118&gt;0,LEFT($BN120,1),"")</f>
      </c>
    </row>
    <row r="121" spans="56:73" ht="12.75">
      <c r="BD121">
        <f>'Mérési adatok'!A119</f>
        <v>0</v>
      </c>
      <c r="BE121" t="e">
        <f>LOOKUP('Mérési adatok'!B119,AT$3:AT$7,$BE$2:$BI$2)&amp;LEFT($BD121,1)</f>
        <v>#N/A</v>
      </c>
      <c r="BF121" t="e">
        <f>LOOKUP('Mérési adatok'!C119,AU$3:AU$7,$BE$2:$BI$2)&amp;LEFT($BD121,1)</f>
        <v>#N/A</v>
      </c>
      <c r="BG121" t="e">
        <f>LOOKUP('Mérési adatok'!D119,AV$3:AV$7,$BE$2:$BI$2)&amp;LEFT($BD121,1)</f>
        <v>#N/A</v>
      </c>
      <c r="BH121" t="e">
        <f>LOOKUP('Mérési adatok'!E119,AW$3:AW$7,$BE$2:$BI$2)&amp;LEFT($BD121,1)</f>
        <v>#N/A</v>
      </c>
      <c r="BI121" t="e">
        <f>LOOKUP('Mérési adatok'!F119,AX$3:AX$7,$BE$2:$BI$2)&amp;LEFT($BD121,1)</f>
        <v>#N/A</v>
      </c>
      <c r="BJ121" t="e">
        <f>LOOKUP('Mérési adatok'!G119,AY$3:AY$7,$BE$2:$BI$2)&amp;LEFT($BD121,1)</f>
        <v>#N/A</v>
      </c>
      <c r="BK121" t="e">
        <f>LOOKUP('Mérési adatok'!H119,AZ$3:AZ$7,$BE$2:$BI$2)&amp;LEFT($BD121,1)</f>
        <v>#N/A</v>
      </c>
      <c r="BN121">
        <f>'Mérési adatok'!A119</f>
        <v>0</v>
      </c>
      <c r="BO121">
        <f>IF('Mérési adatok'!B119&gt;0,LEFT($BN121,1),"")</f>
      </c>
      <c r="BP121">
        <f>IF('Mérési adatok'!C119&gt;0,LEFT($BN121,1),"")</f>
      </c>
      <c r="BQ121">
        <f>IF('Mérési adatok'!D119&gt;0,LEFT($BN121,1),"")</f>
      </c>
      <c r="BR121">
        <f>IF('Mérési adatok'!E119&gt;0,LEFT($BN121,1),"")</f>
      </c>
      <c r="BS121">
        <f>IF('Mérési adatok'!F119&gt;0,LEFT($BN121,1),"")</f>
      </c>
      <c r="BT121">
        <f>IF('Mérési adatok'!G119&gt;0,LEFT($BN121,1),"")</f>
      </c>
      <c r="BU121">
        <f>IF('Mérési adatok'!H119&gt;0,LEFT($BN121,1),"")</f>
      </c>
    </row>
    <row r="122" spans="56:73" ht="12.75">
      <c r="BD122">
        <f>'Mérési adatok'!A120</f>
        <v>0</v>
      </c>
      <c r="BE122" t="e">
        <f>LOOKUP('Mérési adatok'!B120,AT$3:AT$7,$BE$2:$BI$2)&amp;LEFT($BD122,1)</f>
        <v>#N/A</v>
      </c>
      <c r="BF122" t="e">
        <f>LOOKUP('Mérési adatok'!C120,AU$3:AU$7,$BE$2:$BI$2)&amp;LEFT($BD122,1)</f>
        <v>#N/A</v>
      </c>
      <c r="BG122" t="e">
        <f>LOOKUP('Mérési adatok'!D120,AV$3:AV$7,$BE$2:$BI$2)&amp;LEFT($BD122,1)</f>
        <v>#N/A</v>
      </c>
      <c r="BH122" t="e">
        <f>LOOKUP('Mérési adatok'!E120,AW$3:AW$7,$BE$2:$BI$2)&amp;LEFT($BD122,1)</f>
        <v>#N/A</v>
      </c>
      <c r="BI122" t="e">
        <f>LOOKUP('Mérési adatok'!F120,AX$3:AX$7,$BE$2:$BI$2)&amp;LEFT($BD122,1)</f>
        <v>#N/A</v>
      </c>
      <c r="BJ122" t="e">
        <f>LOOKUP('Mérési adatok'!G120,AY$3:AY$7,$BE$2:$BI$2)&amp;LEFT($BD122,1)</f>
        <v>#N/A</v>
      </c>
      <c r="BK122" t="e">
        <f>LOOKUP('Mérési adatok'!H120,AZ$3:AZ$7,$BE$2:$BI$2)&amp;LEFT($BD122,1)</f>
        <v>#N/A</v>
      </c>
      <c r="BN122">
        <f>'Mérési adatok'!A120</f>
        <v>0</v>
      </c>
      <c r="BO122">
        <f>IF('Mérési adatok'!B120&gt;0,LEFT($BN122,1),"")</f>
      </c>
      <c r="BP122">
        <f>IF('Mérési adatok'!C120&gt;0,LEFT($BN122,1),"")</f>
      </c>
      <c r="BQ122">
        <f>IF('Mérési adatok'!D120&gt;0,LEFT($BN122,1),"")</f>
      </c>
      <c r="BR122">
        <f>IF('Mérési adatok'!E120&gt;0,LEFT($BN122,1),"")</f>
      </c>
      <c r="BS122">
        <f>IF('Mérési adatok'!F120&gt;0,LEFT($BN122,1),"")</f>
      </c>
      <c r="BT122">
        <f>IF('Mérési adatok'!G120&gt;0,LEFT($BN122,1),"")</f>
      </c>
      <c r="BU122">
        <f>IF('Mérési adatok'!H120&gt;0,LEFT($BN122,1),"")</f>
      </c>
    </row>
    <row r="123" spans="56:73" ht="12.75">
      <c r="BD123">
        <f>'Mérési adatok'!A121</f>
        <v>0</v>
      </c>
      <c r="BE123" t="e">
        <f>LOOKUP('Mérési adatok'!B121,AT$3:AT$7,$BE$2:$BI$2)&amp;LEFT($BD123,1)</f>
        <v>#N/A</v>
      </c>
      <c r="BF123" t="e">
        <f>LOOKUP('Mérési adatok'!C121,AU$3:AU$7,$BE$2:$BI$2)&amp;LEFT($BD123,1)</f>
        <v>#N/A</v>
      </c>
      <c r="BG123" t="e">
        <f>LOOKUP('Mérési adatok'!D121,AV$3:AV$7,$BE$2:$BI$2)&amp;LEFT($BD123,1)</f>
        <v>#N/A</v>
      </c>
      <c r="BH123" t="e">
        <f>LOOKUP('Mérési adatok'!E121,AW$3:AW$7,$BE$2:$BI$2)&amp;LEFT($BD123,1)</f>
        <v>#N/A</v>
      </c>
      <c r="BI123" t="e">
        <f>LOOKUP('Mérési adatok'!F121,AX$3:AX$7,$BE$2:$BI$2)&amp;LEFT($BD123,1)</f>
        <v>#N/A</v>
      </c>
      <c r="BJ123" t="e">
        <f>LOOKUP('Mérési adatok'!G121,AY$3:AY$7,$BE$2:$BI$2)&amp;LEFT($BD123,1)</f>
        <v>#N/A</v>
      </c>
      <c r="BK123" t="e">
        <f>LOOKUP('Mérési adatok'!H121,AZ$3:AZ$7,$BE$2:$BI$2)&amp;LEFT($BD123,1)</f>
        <v>#N/A</v>
      </c>
      <c r="BN123">
        <f>'Mérési adatok'!A121</f>
        <v>0</v>
      </c>
      <c r="BO123">
        <f>IF('Mérési adatok'!B121&gt;0,LEFT($BN123,1),"")</f>
      </c>
      <c r="BP123">
        <f>IF('Mérési adatok'!C121&gt;0,LEFT($BN123,1),"")</f>
      </c>
      <c r="BQ123">
        <f>IF('Mérési adatok'!D121&gt;0,LEFT($BN123,1),"")</f>
      </c>
      <c r="BR123">
        <f>IF('Mérési adatok'!E121&gt;0,LEFT($BN123,1),"")</f>
      </c>
      <c r="BS123">
        <f>IF('Mérési adatok'!F121&gt;0,LEFT($BN123,1),"")</f>
      </c>
      <c r="BT123">
        <f>IF('Mérési adatok'!G121&gt;0,LEFT($BN123,1),"")</f>
      </c>
      <c r="BU123">
        <f>IF('Mérési adatok'!H121&gt;0,LEFT($BN123,1),"")</f>
      </c>
    </row>
    <row r="124" spans="56:73" ht="12.75">
      <c r="BD124">
        <f>'Mérési adatok'!A122</f>
        <v>0</v>
      </c>
      <c r="BE124" t="e">
        <f>LOOKUP('Mérési adatok'!B122,AT$3:AT$7,$BE$2:$BI$2)&amp;LEFT($BD124,1)</f>
        <v>#N/A</v>
      </c>
      <c r="BF124" t="e">
        <f>LOOKUP('Mérési adatok'!C122,AU$3:AU$7,$BE$2:$BI$2)&amp;LEFT($BD124,1)</f>
        <v>#N/A</v>
      </c>
      <c r="BG124" t="e">
        <f>LOOKUP('Mérési adatok'!D122,AV$3:AV$7,$BE$2:$BI$2)&amp;LEFT($BD124,1)</f>
        <v>#N/A</v>
      </c>
      <c r="BH124" t="e">
        <f>LOOKUP('Mérési adatok'!E122,AW$3:AW$7,$BE$2:$BI$2)&amp;LEFT($BD124,1)</f>
        <v>#N/A</v>
      </c>
      <c r="BI124" t="e">
        <f>LOOKUP('Mérési adatok'!F122,AX$3:AX$7,$BE$2:$BI$2)&amp;LEFT($BD124,1)</f>
        <v>#N/A</v>
      </c>
      <c r="BJ124" t="e">
        <f>LOOKUP('Mérési adatok'!G122,AY$3:AY$7,$BE$2:$BI$2)&amp;LEFT($BD124,1)</f>
        <v>#N/A</v>
      </c>
      <c r="BK124" t="e">
        <f>LOOKUP('Mérési adatok'!H122,AZ$3:AZ$7,$BE$2:$BI$2)&amp;LEFT($BD124,1)</f>
        <v>#N/A</v>
      </c>
      <c r="BN124">
        <f>'Mérési adatok'!A122</f>
        <v>0</v>
      </c>
      <c r="BO124">
        <f>IF('Mérési adatok'!B122&gt;0,LEFT($BN124,1),"")</f>
      </c>
      <c r="BP124">
        <f>IF('Mérési adatok'!C122&gt;0,LEFT($BN124,1),"")</f>
      </c>
      <c r="BQ124">
        <f>IF('Mérési adatok'!D122&gt;0,LEFT($BN124,1),"")</f>
      </c>
      <c r="BR124">
        <f>IF('Mérési adatok'!E122&gt;0,LEFT($BN124,1),"")</f>
      </c>
      <c r="BS124">
        <f>IF('Mérési adatok'!F122&gt;0,LEFT($BN124,1),"")</f>
      </c>
      <c r="BT124">
        <f>IF('Mérési adatok'!G122&gt;0,LEFT($BN124,1),"")</f>
      </c>
      <c r="BU124">
        <f>IF('Mérési adatok'!H122&gt;0,LEFT($BN124,1),"")</f>
      </c>
    </row>
    <row r="125" spans="56:73" ht="12.75">
      <c r="BD125">
        <f>'Mérési adatok'!A123</f>
        <v>0</v>
      </c>
      <c r="BE125" t="e">
        <f>LOOKUP('Mérési adatok'!B123,AT$3:AT$7,$BE$2:$BI$2)&amp;LEFT($BD125,1)</f>
        <v>#N/A</v>
      </c>
      <c r="BF125" t="e">
        <f>LOOKUP('Mérési adatok'!C123,AU$3:AU$7,$BE$2:$BI$2)&amp;LEFT($BD125,1)</f>
        <v>#N/A</v>
      </c>
      <c r="BG125" t="e">
        <f>LOOKUP('Mérési adatok'!D123,AV$3:AV$7,$BE$2:$BI$2)&amp;LEFT($BD125,1)</f>
        <v>#N/A</v>
      </c>
      <c r="BH125" t="e">
        <f>LOOKUP('Mérési adatok'!E123,AW$3:AW$7,$BE$2:$BI$2)&amp;LEFT($BD125,1)</f>
        <v>#N/A</v>
      </c>
      <c r="BI125" t="e">
        <f>LOOKUP('Mérési adatok'!F123,AX$3:AX$7,$BE$2:$BI$2)&amp;LEFT($BD125,1)</f>
        <v>#N/A</v>
      </c>
      <c r="BJ125" t="e">
        <f>LOOKUP('Mérési adatok'!G123,AY$3:AY$7,$BE$2:$BI$2)&amp;LEFT($BD125,1)</f>
        <v>#N/A</v>
      </c>
      <c r="BK125" t="e">
        <f>LOOKUP('Mérési adatok'!H123,AZ$3:AZ$7,$BE$2:$BI$2)&amp;LEFT($BD125,1)</f>
        <v>#N/A</v>
      </c>
      <c r="BN125">
        <f>'Mérési adatok'!A123</f>
        <v>0</v>
      </c>
      <c r="BO125">
        <f>IF('Mérési adatok'!B123&gt;0,LEFT($BN125,1),"")</f>
      </c>
      <c r="BP125">
        <f>IF('Mérési adatok'!C123&gt;0,LEFT($BN125,1),"")</f>
      </c>
      <c r="BQ125">
        <f>IF('Mérési adatok'!D123&gt;0,LEFT($BN125,1),"")</f>
      </c>
      <c r="BR125">
        <f>IF('Mérési adatok'!E123&gt;0,LEFT($BN125,1),"")</f>
      </c>
      <c r="BS125">
        <f>IF('Mérési adatok'!F123&gt;0,LEFT($BN125,1),"")</f>
      </c>
      <c r="BT125">
        <f>IF('Mérési adatok'!G123&gt;0,LEFT($BN125,1),"")</f>
      </c>
      <c r="BU125">
        <f>IF('Mérési adatok'!H123&gt;0,LEFT($BN125,1),"")</f>
      </c>
    </row>
    <row r="126" spans="56:73" ht="12.75">
      <c r="BD126">
        <f>'Mérési adatok'!A124</f>
        <v>0</v>
      </c>
      <c r="BE126" t="e">
        <f>LOOKUP('Mérési adatok'!B124,AT$3:AT$7,$BE$2:$BI$2)&amp;LEFT($BD126,1)</f>
        <v>#N/A</v>
      </c>
      <c r="BF126" t="e">
        <f>LOOKUP('Mérési adatok'!C124,AU$3:AU$7,$BE$2:$BI$2)&amp;LEFT($BD126,1)</f>
        <v>#N/A</v>
      </c>
      <c r="BG126" t="e">
        <f>LOOKUP('Mérési adatok'!D124,AV$3:AV$7,$BE$2:$BI$2)&amp;LEFT($BD126,1)</f>
        <v>#N/A</v>
      </c>
      <c r="BH126" t="e">
        <f>LOOKUP('Mérési adatok'!E124,AW$3:AW$7,$BE$2:$BI$2)&amp;LEFT($BD126,1)</f>
        <v>#N/A</v>
      </c>
      <c r="BI126" t="e">
        <f>LOOKUP('Mérési adatok'!F124,AX$3:AX$7,$BE$2:$BI$2)&amp;LEFT($BD126,1)</f>
        <v>#N/A</v>
      </c>
      <c r="BJ126" t="e">
        <f>LOOKUP('Mérési adatok'!G124,AY$3:AY$7,$BE$2:$BI$2)&amp;LEFT($BD126,1)</f>
        <v>#N/A</v>
      </c>
      <c r="BK126" t="e">
        <f>LOOKUP('Mérési adatok'!H124,AZ$3:AZ$7,$BE$2:$BI$2)&amp;LEFT($BD126,1)</f>
        <v>#N/A</v>
      </c>
      <c r="BN126">
        <f>'Mérési adatok'!A124</f>
        <v>0</v>
      </c>
      <c r="BO126">
        <f>IF('Mérési adatok'!B124&gt;0,LEFT($BN126,1),"")</f>
      </c>
      <c r="BP126">
        <f>IF('Mérési adatok'!C124&gt;0,LEFT($BN126,1),"")</f>
      </c>
      <c r="BQ126">
        <f>IF('Mérési adatok'!D124&gt;0,LEFT($BN126,1),"")</f>
      </c>
      <c r="BR126">
        <f>IF('Mérési adatok'!E124&gt;0,LEFT($BN126,1),"")</f>
      </c>
      <c r="BS126">
        <f>IF('Mérési adatok'!F124&gt;0,LEFT($BN126,1),"")</f>
      </c>
      <c r="BT126">
        <f>IF('Mérési adatok'!G124&gt;0,LEFT($BN126,1),"")</f>
      </c>
      <c r="BU126">
        <f>IF('Mérési adatok'!H124&gt;0,LEFT($BN126,1),"")</f>
      </c>
    </row>
    <row r="127" spans="56:73" ht="12.75">
      <c r="BD127">
        <f>'Mérési adatok'!A125</f>
        <v>0</v>
      </c>
      <c r="BE127" t="e">
        <f>LOOKUP('Mérési adatok'!B125,AT$3:AT$7,$BE$2:$BI$2)&amp;LEFT($BD127,1)</f>
        <v>#N/A</v>
      </c>
      <c r="BF127" t="e">
        <f>LOOKUP('Mérési adatok'!C125,AU$3:AU$7,$BE$2:$BI$2)&amp;LEFT($BD127,1)</f>
        <v>#N/A</v>
      </c>
      <c r="BG127" t="e">
        <f>LOOKUP('Mérési adatok'!D125,AV$3:AV$7,$BE$2:$BI$2)&amp;LEFT($BD127,1)</f>
        <v>#N/A</v>
      </c>
      <c r="BH127" t="e">
        <f>LOOKUP('Mérési adatok'!E125,AW$3:AW$7,$BE$2:$BI$2)&amp;LEFT($BD127,1)</f>
        <v>#N/A</v>
      </c>
      <c r="BI127" t="e">
        <f>LOOKUP('Mérési adatok'!F125,AX$3:AX$7,$BE$2:$BI$2)&amp;LEFT($BD127,1)</f>
        <v>#N/A</v>
      </c>
      <c r="BJ127" t="e">
        <f>LOOKUP('Mérési adatok'!G125,AY$3:AY$7,$BE$2:$BI$2)&amp;LEFT($BD127,1)</f>
        <v>#N/A</v>
      </c>
      <c r="BK127" t="e">
        <f>LOOKUP('Mérési adatok'!H125,AZ$3:AZ$7,$BE$2:$BI$2)&amp;LEFT($BD127,1)</f>
        <v>#N/A</v>
      </c>
      <c r="BN127">
        <f>'Mérési adatok'!A125</f>
        <v>0</v>
      </c>
      <c r="BO127">
        <f>IF('Mérési adatok'!B125&gt;0,LEFT($BN127,1),"")</f>
      </c>
      <c r="BP127">
        <f>IF('Mérési adatok'!C125&gt;0,LEFT($BN127,1),"")</f>
      </c>
      <c r="BQ127">
        <f>IF('Mérési adatok'!D125&gt;0,LEFT($BN127,1),"")</f>
      </c>
      <c r="BR127">
        <f>IF('Mérési adatok'!E125&gt;0,LEFT($BN127,1),"")</f>
      </c>
      <c r="BS127">
        <f>IF('Mérési adatok'!F125&gt;0,LEFT($BN127,1),"")</f>
      </c>
      <c r="BT127">
        <f>IF('Mérési adatok'!G125&gt;0,LEFT($BN127,1),"")</f>
      </c>
      <c r="BU127">
        <f>IF('Mérési adatok'!H125&gt;0,LEFT($BN127,1),"")</f>
      </c>
    </row>
    <row r="128" spans="56:73" ht="12.75">
      <c r="BD128">
        <f>'Mérési adatok'!A126</f>
        <v>0</v>
      </c>
      <c r="BE128" t="e">
        <f>LOOKUP('Mérési adatok'!B126,AT$3:AT$7,$BE$2:$BI$2)&amp;LEFT($BD128,1)</f>
        <v>#N/A</v>
      </c>
      <c r="BF128" t="e">
        <f>LOOKUP('Mérési adatok'!C126,AU$3:AU$7,$BE$2:$BI$2)&amp;LEFT($BD128,1)</f>
        <v>#N/A</v>
      </c>
      <c r="BG128" t="e">
        <f>LOOKUP('Mérési adatok'!D126,AV$3:AV$7,$BE$2:$BI$2)&amp;LEFT($BD128,1)</f>
        <v>#N/A</v>
      </c>
      <c r="BH128" t="e">
        <f>LOOKUP('Mérési adatok'!E126,AW$3:AW$7,$BE$2:$BI$2)&amp;LEFT($BD128,1)</f>
        <v>#N/A</v>
      </c>
      <c r="BI128" t="e">
        <f>LOOKUP('Mérési adatok'!F126,AX$3:AX$7,$BE$2:$BI$2)&amp;LEFT($BD128,1)</f>
        <v>#N/A</v>
      </c>
      <c r="BJ128" t="e">
        <f>LOOKUP('Mérési adatok'!G126,AY$3:AY$7,$BE$2:$BI$2)&amp;LEFT($BD128,1)</f>
        <v>#N/A</v>
      </c>
      <c r="BK128" t="e">
        <f>LOOKUP('Mérési adatok'!H126,AZ$3:AZ$7,$BE$2:$BI$2)&amp;LEFT($BD128,1)</f>
        <v>#N/A</v>
      </c>
      <c r="BN128">
        <f>'Mérési adatok'!A126</f>
        <v>0</v>
      </c>
      <c r="BO128">
        <f>IF('Mérési adatok'!B126&gt;0,LEFT($BN128,1),"")</f>
      </c>
      <c r="BP128">
        <f>IF('Mérési adatok'!C126&gt;0,LEFT($BN128,1),"")</f>
      </c>
      <c r="BQ128">
        <f>IF('Mérési adatok'!D126&gt;0,LEFT($BN128,1),"")</f>
      </c>
      <c r="BR128">
        <f>IF('Mérési adatok'!E126&gt;0,LEFT($BN128,1),"")</f>
      </c>
      <c r="BS128">
        <f>IF('Mérési adatok'!F126&gt;0,LEFT($BN128,1),"")</f>
      </c>
      <c r="BT128">
        <f>IF('Mérési adatok'!G126&gt;0,LEFT($BN128,1),"")</f>
      </c>
      <c r="BU128">
        <f>IF('Mérési adatok'!H126&gt;0,LEFT($BN128,1),"")</f>
      </c>
    </row>
    <row r="129" spans="56:73" ht="12.75">
      <c r="BD129">
        <f>'Mérési adatok'!A127</f>
        <v>0</v>
      </c>
      <c r="BE129" t="e">
        <f>LOOKUP('Mérési adatok'!B127,AT$3:AT$7,$BE$2:$BI$2)&amp;LEFT($BD129,1)</f>
        <v>#N/A</v>
      </c>
      <c r="BF129" t="e">
        <f>LOOKUP('Mérési adatok'!C127,AU$3:AU$7,$BE$2:$BI$2)&amp;LEFT($BD129,1)</f>
        <v>#N/A</v>
      </c>
      <c r="BG129" t="e">
        <f>LOOKUP('Mérési adatok'!D127,AV$3:AV$7,$BE$2:$BI$2)&amp;LEFT($BD129,1)</f>
        <v>#N/A</v>
      </c>
      <c r="BH129" t="e">
        <f>LOOKUP('Mérési adatok'!E127,AW$3:AW$7,$BE$2:$BI$2)&amp;LEFT($BD129,1)</f>
        <v>#N/A</v>
      </c>
      <c r="BI129" t="e">
        <f>LOOKUP('Mérési adatok'!F127,AX$3:AX$7,$BE$2:$BI$2)&amp;LEFT($BD129,1)</f>
        <v>#N/A</v>
      </c>
      <c r="BJ129" t="e">
        <f>LOOKUP('Mérési adatok'!G127,AY$3:AY$7,$BE$2:$BI$2)&amp;LEFT($BD129,1)</f>
        <v>#N/A</v>
      </c>
      <c r="BK129" t="e">
        <f>LOOKUP('Mérési adatok'!H127,AZ$3:AZ$7,$BE$2:$BI$2)&amp;LEFT($BD129,1)</f>
        <v>#N/A</v>
      </c>
      <c r="BN129">
        <f>'Mérési adatok'!A127</f>
        <v>0</v>
      </c>
      <c r="BO129">
        <f>IF('Mérési adatok'!B127&gt;0,LEFT($BN129,1),"")</f>
      </c>
      <c r="BP129">
        <f>IF('Mérési adatok'!C127&gt;0,LEFT($BN129,1),"")</f>
      </c>
      <c r="BQ129">
        <f>IF('Mérési adatok'!D127&gt;0,LEFT($BN129,1),"")</f>
      </c>
      <c r="BR129">
        <f>IF('Mérési adatok'!E127&gt;0,LEFT($BN129,1),"")</f>
      </c>
      <c r="BS129">
        <f>IF('Mérési adatok'!F127&gt;0,LEFT($BN129,1),"")</f>
      </c>
      <c r="BT129">
        <f>IF('Mérési adatok'!G127&gt;0,LEFT($BN129,1),"")</f>
      </c>
      <c r="BU129">
        <f>IF('Mérési adatok'!H127&gt;0,LEFT($BN129,1),"")</f>
      </c>
    </row>
    <row r="130" spans="56:73" ht="12.75">
      <c r="BD130">
        <f>'Mérési adatok'!A128</f>
        <v>0</v>
      </c>
      <c r="BE130" t="e">
        <f>LOOKUP('Mérési adatok'!B128,AT$3:AT$7,$BE$2:$BI$2)&amp;LEFT($BD130,1)</f>
        <v>#N/A</v>
      </c>
      <c r="BF130" t="e">
        <f>LOOKUP('Mérési adatok'!C128,AU$3:AU$7,$BE$2:$BI$2)&amp;LEFT($BD130,1)</f>
        <v>#N/A</v>
      </c>
      <c r="BG130" t="e">
        <f>LOOKUP('Mérési adatok'!D128,AV$3:AV$7,$BE$2:$BI$2)&amp;LEFT($BD130,1)</f>
        <v>#N/A</v>
      </c>
      <c r="BH130" t="e">
        <f>LOOKUP('Mérési adatok'!E128,AW$3:AW$7,$BE$2:$BI$2)&amp;LEFT($BD130,1)</f>
        <v>#N/A</v>
      </c>
      <c r="BI130" t="e">
        <f>LOOKUP('Mérési adatok'!F128,AX$3:AX$7,$BE$2:$BI$2)&amp;LEFT($BD130,1)</f>
        <v>#N/A</v>
      </c>
      <c r="BJ130" t="e">
        <f>LOOKUP('Mérési adatok'!G128,AY$3:AY$7,$BE$2:$BI$2)&amp;LEFT($BD130,1)</f>
        <v>#N/A</v>
      </c>
      <c r="BK130" t="e">
        <f>LOOKUP('Mérési adatok'!H128,AZ$3:AZ$7,$BE$2:$BI$2)&amp;LEFT($BD130,1)</f>
        <v>#N/A</v>
      </c>
      <c r="BN130">
        <f>'Mérési adatok'!A128</f>
        <v>0</v>
      </c>
      <c r="BO130">
        <f>IF('Mérési adatok'!B128&gt;0,LEFT($BN130,1),"")</f>
      </c>
      <c r="BP130">
        <f>IF('Mérési adatok'!C128&gt;0,LEFT($BN130,1),"")</f>
      </c>
      <c r="BQ130">
        <f>IF('Mérési adatok'!D128&gt;0,LEFT($BN130,1),"")</f>
      </c>
      <c r="BR130">
        <f>IF('Mérési adatok'!E128&gt;0,LEFT($BN130,1),"")</f>
      </c>
      <c r="BS130">
        <f>IF('Mérési adatok'!F128&gt;0,LEFT($BN130,1),"")</f>
      </c>
      <c r="BT130">
        <f>IF('Mérési adatok'!G128&gt;0,LEFT($BN130,1),"")</f>
      </c>
      <c r="BU130">
        <f>IF('Mérési adatok'!H128&gt;0,LEFT($BN130,1),"")</f>
      </c>
    </row>
    <row r="131" spans="56:73" ht="12.75">
      <c r="BD131">
        <f>'Mérési adatok'!A129</f>
        <v>0</v>
      </c>
      <c r="BE131" t="e">
        <f>LOOKUP('Mérési adatok'!B129,AT$3:AT$7,$BE$2:$BI$2)&amp;LEFT($BD131,1)</f>
        <v>#N/A</v>
      </c>
      <c r="BF131" t="e">
        <f>LOOKUP('Mérési adatok'!C129,AU$3:AU$7,$BE$2:$BI$2)&amp;LEFT($BD131,1)</f>
        <v>#N/A</v>
      </c>
      <c r="BG131" t="e">
        <f>LOOKUP('Mérési adatok'!D129,AV$3:AV$7,$BE$2:$BI$2)&amp;LEFT($BD131,1)</f>
        <v>#N/A</v>
      </c>
      <c r="BH131" t="e">
        <f>LOOKUP('Mérési adatok'!E129,AW$3:AW$7,$BE$2:$BI$2)&amp;LEFT($BD131,1)</f>
        <v>#N/A</v>
      </c>
      <c r="BI131" t="e">
        <f>LOOKUP('Mérési adatok'!F129,AX$3:AX$7,$BE$2:$BI$2)&amp;LEFT($BD131,1)</f>
        <v>#N/A</v>
      </c>
      <c r="BJ131" t="e">
        <f>LOOKUP('Mérési adatok'!G129,AY$3:AY$7,$BE$2:$BI$2)&amp;LEFT($BD131,1)</f>
        <v>#N/A</v>
      </c>
      <c r="BK131" t="e">
        <f>LOOKUP('Mérési adatok'!H129,AZ$3:AZ$7,$BE$2:$BI$2)&amp;LEFT($BD131,1)</f>
        <v>#N/A</v>
      </c>
      <c r="BN131">
        <f>'Mérési adatok'!A129</f>
        <v>0</v>
      </c>
      <c r="BO131">
        <f>IF('Mérési adatok'!B129&gt;0,LEFT($BN131,1),"")</f>
      </c>
      <c r="BP131">
        <f>IF('Mérési adatok'!C129&gt;0,LEFT($BN131,1),"")</f>
      </c>
      <c r="BQ131">
        <f>IF('Mérési adatok'!D129&gt;0,LEFT($BN131,1),"")</f>
      </c>
      <c r="BR131">
        <f>IF('Mérési adatok'!E129&gt;0,LEFT($BN131,1),"")</f>
      </c>
      <c r="BS131">
        <f>IF('Mérési adatok'!F129&gt;0,LEFT($BN131,1),"")</f>
      </c>
      <c r="BT131">
        <f>IF('Mérési adatok'!G129&gt;0,LEFT($BN131,1),"")</f>
      </c>
      <c r="BU131">
        <f>IF('Mérési adatok'!H129&gt;0,LEFT($BN131,1),"")</f>
      </c>
    </row>
    <row r="132" spans="56:73" ht="12.75">
      <c r="BD132">
        <f>'Mérési adatok'!A130</f>
        <v>0</v>
      </c>
      <c r="BE132" t="e">
        <f>LOOKUP('Mérési adatok'!B130,AT$3:AT$7,$BE$2:$BI$2)&amp;LEFT($BD132,1)</f>
        <v>#N/A</v>
      </c>
      <c r="BF132" t="e">
        <f>LOOKUP('Mérési adatok'!C130,AU$3:AU$7,$BE$2:$BI$2)&amp;LEFT($BD132,1)</f>
        <v>#N/A</v>
      </c>
      <c r="BG132" t="e">
        <f>LOOKUP('Mérési adatok'!D130,AV$3:AV$7,$BE$2:$BI$2)&amp;LEFT($BD132,1)</f>
        <v>#N/A</v>
      </c>
      <c r="BH132" t="e">
        <f>LOOKUP('Mérési adatok'!E130,AW$3:AW$7,$BE$2:$BI$2)&amp;LEFT($BD132,1)</f>
        <v>#N/A</v>
      </c>
      <c r="BI132" t="e">
        <f>LOOKUP('Mérési adatok'!F130,AX$3:AX$7,$BE$2:$BI$2)&amp;LEFT($BD132,1)</f>
        <v>#N/A</v>
      </c>
      <c r="BJ132" t="e">
        <f>LOOKUP('Mérési adatok'!G130,AY$3:AY$7,$BE$2:$BI$2)&amp;LEFT($BD132,1)</f>
        <v>#N/A</v>
      </c>
      <c r="BK132" t="e">
        <f>LOOKUP('Mérési adatok'!H130,AZ$3:AZ$7,$BE$2:$BI$2)&amp;LEFT($BD132,1)</f>
        <v>#N/A</v>
      </c>
      <c r="BN132">
        <f>'Mérési adatok'!A130</f>
        <v>0</v>
      </c>
      <c r="BO132">
        <f>IF('Mérési adatok'!B130&gt;0,LEFT($BN132,1),"")</f>
      </c>
      <c r="BP132">
        <f>IF('Mérési adatok'!C130&gt;0,LEFT($BN132,1),"")</f>
      </c>
      <c r="BQ132">
        <f>IF('Mérési adatok'!D130&gt;0,LEFT($BN132,1),"")</f>
      </c>
      <c r="BR132">
        <f>IF('Mérési adatok'!E130&gt;0,LEFT($BN132,1),"")</f>
      </c>
      <c r="BS132">
        <f>IF('Mérési adatok'!F130&gt;0,LEFT($BN132,1),"")</f>
      </c>
      <c r="BT132">
        <f>IF('Mérési adatok'!G130&gt;0,LEFT($BN132,1),"")</f>
      </c>
      <c r="BU132">
        <f>IF('Mérési adatok'!H130&gt;0,LEFT($BN132,1),"")</f>
      </c>
    </row>
    <row r="133" spans="56:73" ht="12.75">
      <c r="BD133">
        <f>'Mérési adatok'!A131</f>
        <v>0</v>
      </c>
      <c r="BE133" t="e">
        <f>LOOKUP('Mérési adatok'!B131,AT$3:AT$7,$BE$2:$BI$2)&amp;LEFT($BD133,1)</f>
        <v>#N/A</v>
      </c>
      <c r="BF133" t="e">
        <f>LOOKUP('Mérési adatok'!C131,AU$3:AU$7,$BE$2:$BI$2)&amp;LEFT($BD133,1)</f>
        <v>#N/A</v>
      </c>
      <c r="BG133" t="e">
        <f>LOOKUP('Mérési adatok'!D131,AV$3:AV$7,$BE$2:$BI$2)&amp;LEFT($BD133,1)</f>
        <v>#N/A</v>
      </c>
      <c r="BH133" t="e">
        <f>LOOKUP('Mérési adatok'!E131,AW$3:AW$7,$BE$2:$BI$2)&amp;LEFT($BD133,1)</f>
        <v>#N/A</v>
      </c>
      <c r="BI133" t="e">
        <f>LOOKUP('Mérési adatok'!F131,AX$3:AX$7,$BE$2:$BI$2)&amp;LEFT($BD133,1)</f>
        <v>#N/A</v>
      </c>
      <c r="BJ133" t="e">
        <f>LOOKUP('Mérési adatok'!G131,AY$3:AY$7,$BE$2:$BI$2)&amp;LEFT($BD133,1)</f>
        <v>#N/A</v>
      </c>
      <c r="BK133" t="e">
        <f>LOOKUP('Mérési adatok'!H131,AZ$3:AZ$7,$BE$2:$BI$2)&amp;LEFT($BD133,1)</f>
        <v>#N/A</v>
      </c>
      <c r="BN133">
        <f>'Mérési adatok'!A131</f>
        <v>0</v>
      </c>
      <c r="BO133">
        <f>IF('Mérési adatok'!B131&gt;0,LEFT($BN133,1),"")</f>
      </c>
      <c r="BP133">
        <f>IF('Mérési adatok'!C131&gt;0,LEFT($BN133,1),"")</f>
      </c>
      <c r="BQ133">
        <f>IF('Mérési adatok'!D131&gt;0,LEFT($BN133,1),"")</f>
      </c>
      <c r="BR133">
        <f>IF('Mérési adatok'!E131&gt;0,LEFT($BN133,1),"")</f>
      </c>
      <c r="BS133">
        <f>IF('Mérési adatok'!F131&gt;0,LEFT($BN133,1),"")</f>
      </c>
      <c r="BT133">
        <f>IF('Mérési adatok'!G131&gt;0,LEFT($BN133,1),"")</f>
      </c>
      <c r="BU133">
        <f>IF('Mérési adatok'!H131&gt;0,LEFT($BN133,1),"")</f>
      </c>
    </row>
    <row r="134" spans="56:73" ht="12.75">
      <c r="BD134">
        <f>'Mérési adatok'!A132</f>
        <v>0</v>
      </c>
      <c r="BE134" t="e">
        <f>LOOKUP('Mérési adatok'!B132,AT$3:AT$7,$BE$2:$BI$2)&amp;LEFT($BD134,1)</f>
        <v>#N/A</v>
      </c>
      <c r="BF134" t="e">
        <f>LOOKUP('Mérési adatok'!C132,AU$3:AU$7,$BE$2:$BI$2)&amp;LEFT($BD134,1)</f>
        <v>#N/A</v>
      </c>
      <c r="BG134" t="e">
        <f>LOOKUP('Mérési adatok'!D132,AV$3:AV$7,$BE$2:$BI$2)&amp;LEFT($BD134,1)</f>
        <v>#N/A</v>
      </c>
      <c r="BH134" t="e">
        <f>LOOKUP('Mérési adatok'!E132,AW$3:AW$7,$BE$2:$BI$2)&amp;LEFT($BD134,1)</f>
        <v>#N/A</v>
      </c>
      <c r="BI134" t="e">
        <f>LOOKUP('Mérési adatok'!F132,AX$3:AX$7,$BE$2:$BI$2)&amp;LEFT($BD134,1)</f>
        <v>#N/A</v>
      </c>
      <c r="BJ134" t="e">
        <f>LOOKUP('Mérési adatok'!G132,AY$3:AY$7,$BE$2:$BI$2)&amp;LEFT($BD134,1)</f>
        <v>#N/A</v>
      </c>
      <c r="BK134" t="e">
        <f>LOOKUP('Mérési adatok'!H132,AZ$3:AZ$7,$BE$2:$BI$2)&amp;LEFT($BD134,1)</f>
        <v>#N/A</v>
      </c>
      <c r="BN134">
        <f>'Mérési adatok'!A132</f>
        <v>0</v>
      </c>
      <c r="BO134">
        <f>IF('Mérési adatok'!B132&gt;0,LEFT($BN134,1),"")</f>
      </c>
      <c r="BP134">
        <f>IF('Mérési adatok'!C132&gt;0,LEFT($BN134,1),"")</f>
      </c>
      <c r="BQ134">
        <f>IF('Mérési adatok'!D132&gt;0,LEFT($BN134,1),"")</f>
      </c>
      <c r="BR134">
        <f>IF('Mérési adatok'!E132&gt;0,LEFT($BN134,1),"")</f>
      </c>
      <c r="BS134">
        <f>IF('Mérési adatok'!F132&gt;0,LEFT($BN134,1),"")</f>
      </c>
      <c r="BT134">
        <f>IF('Mérési adatok'!G132&gt;0,LEFT($BN134,1),"")</f>
      </c>
      <c r="BU134">
        <f>IF('Mérési adatok'!H132&gt;0,LEFT($BN134,1),"")</f>
      </c>
    </row>
    <row r="135" spans="56:73" ht="12.75">
      <c r="BD135">
        <f>'Mérési adatok'!A133</f>
        <v>0</v>
      </c>
      <c r="BE135" t="e">
        <f>LOOKUP('Mérési adatok'!B133,AT$3:AT$7,$BE$2:$BI$2)&amp;LEFT($BD135,1)</f>
        <v>#N/A</v>
      </c>
      <c r="BF135" t="e">
        <f>LOOKUP('Mérési adatok'!C133,AU$3:AU$7,$BE$2:$BI$2)&amp;LEFT($BD135,1)</f>
        <v>#N/A</v>
      </c>
      <c r="BG135" t="e">
        <f>LOOKUP('Mérési adatok'!D133,AV$3:AV$7,$BE$2:$BI$2)&amp;LEFT($BD135,1)</f>
        <v>#N/A</v>
      </c>
      <c r="BH135" t="e">
        <f>LOOKUP('Mérési adatok'!E133,AW$3:AW$7,$BE$2:$BI$2)&amp;LEFT($BD135,1)</f>
        <v>#N/A</v>
      </c>
      <c r="BI135" t="e">
        <f>LOOKUP('Mérési adatok'!F133,AX$3:AX$7,$BE$2:$BI$2)&amp;LEFT($BD135,1)</f>
        <v>#N/A</v>
      </c>
      <c r="BJ135" t="e">
        <f>LOOKUP('Mérési adatok'!G133,AY$3:AY$7,$BE$2:$BI$2)&amp;LEFT($BD135,1)</f>
        <v>#N/A</v>
      </c>
      <c r="BK135" t="e">
        <f>LOOKUP('Mérési adatok'!H133,AZ$3:AZ$7,$BE$2:$BI$2)&amp;LEFT($BD135,1)</f>
        <v>#N/A</v>
      </c>
      <c r="BN135">
        <f>'Mérési adatok'!A133</f>
        <v>0</v>
      </c>
      <c r="BO135">
        <f>IF('Mérési adatok'!B133&gt;0,LEFT($BN135,1),"")</f>
      </c>
      <c r="BP135">
        <f>IF('Mérési adatok'!C133&gt;0,LEFT($BN135,1),"")</f>
      </c>
      <c r="BQ135">
        <f>IF('Mérési adatok'!D133&gt;0,LEFT($BN135,1),"")</f>
      </c>
      <c r="BR135">
        <f>IF('Mérési adatok'!E133&gt;0,LEFT($BN135,1),"")</f>
      </c>
      <c r="BS135">
        <f>IF('Mérési adatok'!F133&gt;0,LEFT($BN135,1),"")</f>
      </c>
      <c r="BT135">
        <f>IF('Mérési adatok'!G133&gt;0,LEFT($BN135,1),"")</f>
      </c>
      <c r="BU135">
        <f>IF('Mérési adatok'!H133&gt;0,LEFT($BN135,1),"")</f>
      </c>
    </row>
    <row r="136" spans="56:73" ht="12.75">
      <c r="BD136">
        <f>'Mérési adatok'!A134</f>
        <v>0</v>
      </c>
      <c r="BE136" t="e">
        <f>LOOKUP('Mérési adatok'!B134,AT$3:AT$7,$BE$2:$BI$2)&amp;LEFT($BD136,1)</f>
        <v>#N/A</v>
      </c>
      <c r="BF136" t="e">
        <f>LOOKUP('Mérési adatok'!C134,AU$3:AU$7,$BE$2:$BI$2)&amp;LEFT($BD136,1)</f>
        <v>#N/A</v>
      </c>
      <c r="BG136" t="e">
        <f>LOOKUP('Mérési adatok'!D134,AV$3:AV$7,$BE$2:$BI$2)&amp;LEFT($BD136,1)</f>
        <v>#N/A</v>
      </c>
      <c r="BH136" t="e">
        <f>LOOKUP('Mérési adatok'!E134,AW$3:AW$7,$BE$2:$BI$2)&amp;LEFT($BD136,1)</f>
        <v>#N/A</v>
      </c>
      <c r="BI136" t="e">
        <f>LOOKUP('Mérési adatok'!F134,AX$3:AX$7,$BE$2:$BI$2)&amp;LEFT($BD136,1)</f>
        <v>#N/A</v>
      </c>
      <c r="BJ136" t="e">
        <f>LOOKUP('Mérési adatok'!G134,AY$3:AY$7,$BE$2:$BI$2)&amp;LEFT($BD136,1)</f>
        <v>#N/A</v>
      </c>
      <c r="BK136" t="e">
        <f>LOOKUP('Mérési adatok'!H134,AZ$3:AZ$7,$BE$2:$BI$2)&amp;LEFT($BD136,1)</f>
        <v>#N/A</v>
      </c>
      <c r="BN136">
        <f>'Mérési adatok'!A134</f>
        <v>0</v>
      </c>
      <c r="BO136">
        <f>IF('Mérési adatok'!B134&gt;0,LEFT($BN136,1),"")</f>
      </c>
      <c r="BP136">
        <f>IF('Mérési adatok'!C134&gt;0,LEFT($BN136,1),"")</f>
      </c>
      <c r="BQ136">
        <f>IF('Mérési adatok'!D134&gt;0,LEFT($BN136,1),"")</f>
      </c>
      <c r="BR136">
        <f>IF('Mérési adatok'!E134&gt;0,LEFT($BN136,1),"")</f>
      </c>
      <c r="BS136">
        <f>IF('Mérési adatok'!F134&gt;0,LEFT($BN136,1),"")</f>
      </c>
      <c r="BT136">
        <f>IF('Mérési adatok'!G134&gt;0,LEFT($BN136,1),"")</f>
      </c>
      <c r="BU136">
        <f>IF('Mérési adatok'!H134&gt;0,LEFT($BN136,1),"")</f>
      </c>
    </row>
    <row r="137" spans="56:73" ht="12.75">
      <c r="BD137">
        <f>'Mérési adatok'!A135</f>
        <v>0</v>
      </c>
      <c r="BE137" t="e">
        <f>LOOKUP('Mérési adatok'!B135,AT$3:AT$7,$BE$2:$BI$2)&amp;LEFT($BD137,1)</f>
        <v>#N/A</v>
      </c>
      <c r="BF137" t="e">
        <f>LOOKUP('Mérési adatok'!C135,AU$3:AU$7,$BE$2:$BI$2)&amp;LEFT($BD137,1)</f>
        <v>#N/A</v>
      </c>
      <c r="BG137" t="e">
        <f>LOOKUP('Mérési adatok'!D135,AV$3:AV$7,$BE$2:$BI$2)&amp;LEFT($BD137,1)</f>
        <v>#N/A</v>
      </c>
      <c r="BH137" t="e">
        <f>LOOKUP('Mérési adatok'!E135,AW$3:AW$7,$BE$2:$BI$2)&amp;LEFT($BD137,1)</f>
        <v>#N/A</v>
      </c>
      <c r="BI137" t="e">
        <f>LOOKUP('Mérési adatok'!F135,AX$3:AX$7,$BE$2:$BI$2)&amp;LEFT($BD137,1)</f>
        <v>#N/A</v>
      </c>
      <c r="BJ137" t="e">
        <f>LOOKUP('Mérési adatok'!G135,AY$3:AY$7,$BE$2:$BI$2)&amp;LEFT($BD137,1)</f>
        <v>#N/A</v>
      </c>
      <c r="BK137" t="e">
        <f>LOOKUP('Mérési adatok'!H135,AZ$3:AZ$7,$BE$2:$BI$2)&amp;LEFT($BD137,1)</f>
        <v>#N/A</v>
      </c>
      <c r="BN137">
        <f>'Mérési adatok'!A135</f>
        <v>0</v>
      </c>
      <c r="BO137">
        <f>IF('Mérési adatok'!B135&gt;0,LEFT($BN137,1),"")</f>
      </c>
      <c r="BP137">
        <f>IF('Mérési adatok'!C135&gt;0,LEFT($BN137,1),"")</f>
      </c>
      <c r="BQ137">
        <f>IF('Mérési adatok'!D135&gt;0,LEFT($BN137,1),"")</f>
      </c>
      <c r="BR137">
        <f>IF('Mérési adatok'!E135&gt;0,LEFT($BN137,1),"")</f>
      </c>
      <c r="BS137">
        <f>IF('Mérési adatok'!F135&gt;0,LEFT($BN137,1),"")</f>
      </c>
      <c r="BT137">
        <f>IF('Mérési adatok'!G135&gt;0,LEFT($BN137,1),"")</f>
      </c>
      <c r="BU137">
        <f>IF('Mérési adatok'!H135&gt;0,LEFT($BN137,1),"")</f>
      </c>
    </row>
    <row r="138" spans="56:73" ht="12.75">
      <c r="BD138">
        <f>'Mérési adatok'!A136</f>
        <v>0</v>
      </c>
      <c r="BE138" t="e">
        <f>LOOKUP('Mérési adatok'!B136,AT$3:AT$7,$BE$2:$BI$2)&amp;LEFT($BD138,1)</f>
        <v>#N/A</v>
      </c>
      <c r="BF138" t="e">
        <f>LOOKUP('Mérési adatok'!C136,AU$3:AU$7,$BE$2:$BI$2)&amp;LEFT($BD138,1)</f>
        <v>#N/A</v>
      </c>
      <c r="BG138" t="e">
        <f>LOOKUP('Mérési adatok'!D136,AV$3:AV$7,$BE$2:$BI$2)&amp;LEFT($BD138,1)</f>
        <v>#N/A</v>
      </c>
      <c r="BH138" t="e">
        <f>LOOKUP('Mérési adatok'!E136,AW$3:AW$7,$BE$2:$BI$2)&amp;LEFT($BD138,1)</f>
        <v>#N/A</v>
      </c>
      <c r="BI138" t="e">
        <f>LOOKUP('Mérési adatok'!F136,AX$3:AX$7,$BE$2:$BI$2)&amp;LEFT($BD138,1)</f>
        <v>#N/A</v>
      </c>
      <c r="BJ138" t="e">
        <f>LOOKUP('Mérési adatok'!G136,AY$3:AY$7,$BE$2:$BI$2)&amp;LEFT($BD138,1)</f>
        <v>#N/A</v>
      </c>
      <c r="BK138" t="e">
        <f>LOOKUP('Mérési adatok'!H136,AZ$3:AZ$7,$BE$2:$BI$2)&amp;LEFT($BD138,1)</f>
        <v>#N/A</v>
      </c>
      <c r="BN138">
        <f>'Mérési adatok'!A136</f>
        <v>0</v>
      </c>
      <c r="BO138">
        <f>IF('Mérési adatok'!B136&gt;0,LEFT($BN138,1),"")</f>
      </c>
      <c r="BP138">
        <f>IF('Mérési adatok'!C136&gt;0,LEFT($BN138,1),"")</f>
      </c>
      <c r="BQ138">
        <f>IF('Mérési adatok'!D136&gt;0,LEFT($BN138,1),"")</f>
      </c>
      <c r="BR138">
        <f>IF('Mérési adatok'!E136&gt;0,LEFT($BN138,1),"")</f>
      </c>
      <c r="BS138">
        <f>IF('Mérési adatok'!F136&gt;0,LEFT($BN138,1),"")</f>
      </c>
      <c r="BT138">
        <f>IF('Mérési adatok'!G136&gt;0,LEFT($BN138,1),"")</f>
      </c>
      <c r="BU138">
        <f>IF('Mérési adatok'!H136&gt;0,LEFT($BN138,1),"")</f>
      </c>
    </row>
    <row r="139" spans="56:73" ht="12.75">
      <c r="BD139">
        <f>'Mérési adatok'!A137</f>
        <v>0</v>
      </c>
      <c r="BE139" t="e">
        <f>LOOKUP('Mérési adatok'!B137,AT$3:AT$7,$BE$2:$BI$2)&amp;LEFT($BD139,1)</f>
        <v>#N/A</v>
      </c>
      <c r="BF139" t="e">
        <f>LOOKUP('Mérési adatok'!C137,AU$3:AU$7,$BE$2:$BI$2)&amp;LEFT($BD139,1)</f>
        <v>#N/A</v>
      </c>
      <c r="BG139" t="e">
        <f>LOOKUP('Mérési adatok'!D137,AV$3:AV$7,$BE$2:$BI$2)&amp;LEFT($BD139,1)</f>
        <v>#N/A</v>
      </c>
      <c r="BH139" t="e">
        <f>LOOKUP('Mérési adatok'!E137,AW$3:AW$7,$BE$2:$BI$2)&amp;LEFT($BD139,1)</f>
        <v>#N/A</v>
      </c>
      <c r="BI139" t="e">
        <f>LOOKUP('Mérési adatok'!F137,AX$3:AX$7,$BE$2:$BI$2)&amp;LEFT($BD139,1)</f>
        <v>#N/A</v>
      </c>
      <c r="BJ139" t="e">
        <f>LOOKUP('Mérési adatok'!G137,AY$3:AY$7,$BE$2:$BI$2)&amp;LEFT($BD139,1)</f>
        <v>#N/A</v>
      </c>
      <c r="BK139" t="e">
        <f>LOOKUP('Mérési adatok'!H137,AZ$3:AZ$7,$BE$2:$BI$2)&amp;LEFT($BD139,1)</f>
        <v>#N/A</v>
      </c>
      <c r="BN139">
        <f>'Mérési adatok'!A137</f>
        <v>0</v>
      </c>
      <c r="BO139">
        <f>IF('Mérési adatok'!B137&gt;0,LEFT($BN139,1),"")</f>
      </c>
      <c r="BP139">
        <f>IF('Mérési adatok'!C137&gt;0,LEFT($BN139,1),"")</f>
      </c>
      <c r="BQ139">
        <f>IF('Mérési adatok'!D137&gt;0,LEFT($BN139,1),"")</f>
      </c>
      <c r="BR139">
        <f>IF('Mérési adatok'!E137&gt;0,LEFT($BN139,1),"")</f>
      </c>
      <c r="BS139">
        <f>IF('Mérési adatok'!F137&gt;0,LEFT($BN139,1),"")</f>
      </c>
      <c r="BT139">
        <f>IF('Mérési adatok'!G137&gt;0,LEFT($BN139,1),"")</f>
      </c>
      <c r="BU139">
        <f>IF('Mérési adatok'!H137&gt;0,LEFT($BN139,1),"")</f>
      </c>
    </row>
    <row r="140" spans="56:73" ht="12.75">
      <c r="BD140">
        <f>'Mérési adatok'!A138</f>
        <v>0</v>
      </c>
      <c r="BE140" t="e">
        <f>LOOKUP('Mérési adatok'!B138,AT$3:AT$7,$BE$2:$BI$2)&amp;LEFT($BD140,1)</f>
        <v>#N/A</v>
      </c>
      <c r="BF140" t="e">
        <f>LOOKUP('Mérési adatok'!C138,AU$3:AU$7,$BE$2:$BI$2)&amp;LEFT($BD140,1)</f>
        <v>#N/A</v>
      </c>
      <c r="BG140" t="e">
        <f>LOOKUP('Mérési adatok'!D138,AV$3:AV$7,$BE$2:$BI$2)&amp;LEFT($BD140,1)</f>
        <v>#N/A</v>
      </c>
      <c r="BH140" t="e">
        <f>LOOKUP('Mérési adatok'!E138,AW$3:AW$7,$BE$2:$BI$2)&amp;LEFT($BD140,1)</f>
        <v>#N/A</v>
      </c>
      <c r="BI140" t="e">
        <f>LOOKUP('Mérési adatok'!F138,AX$3:AX$7,$BE$2:$BI$2)&amp;LEFT($BD140,1)</f>
        <v>#N/A</v>
      </c>
      <c r="BJ140" t="e">
        <f>LOOKUP('Mérési adatok'!G138,AY$3:AY$7,$BE$2:$BI$2)&amp;LEFT($BD140,1)</f>
        <v>#N/A</v>
      </c>
      <c r="BK140" t="e">
        <f>LOOKUP('Mérési adatok'!H138,AZ$3:AZ$7,$BE$2:$BI$2)&amp;LEFT($BD140,1)</f>
        <v>#N/A</v>
      </c>
      <c r="BN140">
        <f>'Mérési adatok'!A138</f>
        <v>0</v>
      </c>
      <c r="BO140">
        <f>IF('Mérési adatok'!B138&gt;0,LEFT($BN140,1),"")</f>
      </c>
      <c r="BP140">
        <f>IF('Mérési adatok'!C138&gt;0,LEFT($BN140,1),"")</f>
      </c>
      <c r="BQ140">
        <f>IF('Mérési adatok'!D138&gt;0,LEFT($BN140,1),"")</f>
      </c>
      <c r="BR140">
        <f>IF('Mérési adatok'!E138&gt;0,LEFT($BN140,1),"")</f>
      </c>
      <c r="BS140">
        <f>IF('Mérési adatok'!F138&gt;0,LEFT($BN140,1),"")</f>
      </c>
      <c r="BT140">
        <f>IF('Mérési adatok'!G138&gt;0,LEFT($BN140,1),"")</f>
      </c>
      <c r="BU140">
        <f>IF('Mérési adatok'!H138&gt;0,LEFT($BN140,1),"")</f>
      </c>
    </row>
    <row r="141" spans="56:73" ht="12.75">
      <c r="BD141">
        <f>'Mérési adatok'!A139</f>
        <v>0</v>
      </c>
      <c r="BE141" t="e">
        <f>LOOKUP('Mérési adatok'!B139,AT$3:AT$7,$BE$2:$BI$2)&amp;LEFT($BD141,1)</f>
        <v>#N/A</v>
      </c>
      <c r="BF141" t="e">
        <f>LOOKUP('Mérési adatok'!C139,AU$3:AU$7,$BE$2:$BI$2)&amp;LEFT($BD141,1)</f>
        <v>#N/A</v>
      </c>
      <c r="BG141" t="e">
        <f>LOOKUP('Mérési adatok'!D139,AV$3:AV$7,$BE$2:$BI$2)&amp;LEFT($BD141,1)</f>
        <v>#N/A</v>
      </c>
      <c r="BH141" t="e">
        <f>LOOKUP('Mérési adatok'!E139,AW$3:AW$7,$BE$2:$BI$2)&amp;LEFT($BD141,1)</f>
        <v>#N/A</v>
      </c>
      <c r="BI141" t="e">
        <f>LOOKUP('Mérési adatok'!F139,AX$3:AX$7,$BE$2:$BI$2)&amp;LEFT($BD141,1)</f>
        <v>#N/A</v>
      </c>
      <c r="BJ141" t="e">
        <f>LOOKUP('Mérési adatok'!G139,AY$3:AY$7,$BE$2:$BI$2)&amp;LEFT($BD141,1)</f>
        <v>#N/A</v>
      </c>
      <c r="BK141" t="e">
        <f>LOOKUP('Mérési adatok'!H139,AZ$3:AZ$7,$BE$2:$BI$2)&amp;LEFT($BD141,1)</f>
        <v>#N/A</v>
      </c>
      <c r="BN141">
        <f>'Mérési adatok'!A139</f>
        <v>0</v>
      </c>
      <c r="BO141">
        <f>IF('Mérési adatok'!B139&gt;0,LEFT($BN141,1),"")</f>
      </c>
      <c r="BP141">
        <f>IF('Mérési adatok'!C139&gt;0,LEFT($BN141,1),"")</f>
      </c>
      <c r="BQ141">
        <f>IF('Mérési adatok'!D139&gt;0,LEFT($BN141,1),"")</f>
      </c>
      <c r="BR141">
        <f>IF('Mérési adatok'!E139&gt;0,LEFT($BN141,1),"")</f>
      </c>
      <c r="BS141">
        <f>IF('Mérési adatok'!F139&gt;0,LEFT($BN141,1),"")</f>
      </c>
      <c r="BT141">
        <f>IF('Mérési adatok'!G139&gt;0,LEFT($BN141,1),"")</f>
      </c>
      <c r="BU141">
        <f>IF('Mérési adatok'!H139&gt;0,LEFT($BN141,1),"")</f>
      </c>
    </row>
    <row r="142" spans="56:73" ht="12.75">
      <c r="BD142">
        <f>'Mérési adatok'!A140</f>
        <v>0</v>
      </c>
      <c r="BE142" t="e">
        <f>LOOKUP('Mérési adatok'!B140,AT$3:AT$7,$BE$2:$BI$2)&amp;LEFT($BD142,1)</f>
        <v>#N/A</v>
      </c>
      <c r="BF142" t="e">
        <f>LOOKUP('Mérési adatok'!C140,AU$3:AU$7,$BE$2:$BI$2)&amp;LEFT($BD142,1)</f>
        <v>#N/A</v>
      </c>
      <c r="BG142" t="e">
        <f>LOOKUP('Mérési adatok'!D140,AV$3:AV$7,$BE$2:$BI$2)&amp;LEFT($BD142,1)</f>
        <v>#N/A</v>
      </c>
      <c r="BH142" t="e">
        <f>LOOKUP('Mérési adatok'!E140,AW$3:AW$7,$BE$2:$BI$2)&amp;LEFT($BD142,1)</f>
        <v>#N/A</v>
      </c>
      <c r="BI142" t="e">
        <f>LOOKUP('Mérési adatok'!F140,AX$3:AX$7,$BE$2:$BI$2)&amp;LEFT($BD142,1)</f>
        <v>#N/A</v>
      </c>
      <c r="BJ142" t="e">
        <f>LOOKUP('Mérési adatok'!G140,AY$3:AY$7,$BE$2:$BI$2)&amp;LEFT($BD142,1)</f>
        <v>#N/A</v>
      </c>
      <c r="BK142" t="e">
        <f>LOOKUP('Mérési adatok'!H140,AZ$3:AZ$7,$BE$2:$BI$2)&amp;LEFT($BD142,1)</f>
        <v>#N/A</v>
      </c>
      <c r="BN142">
        <f>'Mérési adatok'!A140</f>
        <v>0</v>
      </c>
      <c r="BO142">
        <f>IF('Mérési adatok'!B140&gt;0,LEFT($BN142,1),"")</f>
      </c>
      <c r="BP142">
        <f>IF('Mérési adatok'!C140&gt;0,LEFT($BN142,1),"")</f>
      </c>
      <c r="BQ142">
        <f>IF('Mérési adatok'!D140&gt;0,LEFT($BN142,1),"")</f>
      </c>
      <c r="BR142">
        <f>IF('Mérési adatok'!E140&gt;0,LEFT($BN142,1),"")</f>
      </c>
      <c r="BS142">
        <f>IF('Mérési adatok'!F140&gt;0,LEFT($BN142,1),"")</f>
      </c>
      <c r="BT142">
        <f>IF('Mérési adatok'!G140&gt;0,LEFT($BN142,1),"")</f>
      </c>
      <c r="BU142">
        <f>IF('Mérési adatok'!H140&gt;0,LEFT($BN142,1),"")</f>
      </c>
    </row>
    <row r="143" spans="56:73" ht="12.75">
      <c r="BD143">
        <f>'Mérési adatok'!A141</f>
        <v>0</v>
      </c>
      <c r="BE143" t="e">
        <f>LOOKUP('Mérési adatok'!B141,AT$3:AT$7,$BE$2:$BI$2)&amp;LEFT($BD143,1)</f>
        <v>#N/A</v>
      </c>
      <c r="BF143" t="e">
        <f>LOOKUP('Mérési adatok'!C141,AU$3:AU$7,$BE$2:$BI$2)&amp;LEFT($BD143,1)</f>
        <v>#N/A</v>
      </c>
      <c r="BG143" t="e">
        <f>LOOKUP('Mérési adatok'!D141,AV$3:AV$7,$BE$2:$BI$2)&amp;LEFT($BD143,1)</f>
        <v>#N/A</v>
      </c>
      <c r="BH143" t="e">
        <f>LOOKUP('Mérési adatok'!E141,AW$3:AW$7,$BE$2:$BI$2)&amp;LEFT($BD143,1)</f>
        <v>#N/A</v>
      </c>
      <c r="BI143" t="e">
        <f>LOOKUP('Mérési adatok'!F141,AX$3:AX$7,$BE$2:$BI$2)&amp;LEFT($BD143,1)</f>
        <v>#N/A</v>
      </c>
      <c r="BJ143" t="e">
        <f>LOOKUP('Mérési adatok'!G141,AY$3:AY$7,$BE$2:$BI$2)&amp;LEFT($BD143,1)</f>
        <v>#N/A</v>
      </c>
      <c r="BK143" t="e">
        <f>LOOKUP('Mérési adatok'!H141,AZ$3:AZ$7,$BE$2:$BI$2)&amp;LEFT($BD143,1)</f>
        <v>#N/A</v>
      </c>
      <c r="BN143">
        <f>'Mérési adatok'!A141</f>
        <v>0</v>
      </c>
      <c r="BO143">
        <f>IF('Mérési adatok'!B141&gt;0,LEFT($BN143,1),"")</f>
      </c>
      <c r="BP143">
        <f>IF('Mérési adatok'!C141&gt;0,LEFT($BN143,1),"")</f>
      </c>
      <c r="BQ143">
        <f>IF('Mérési adatok'!D141&gt;0,LEFT($BN143,1),"")</f>
      </c>
      <c r="BR143">
        <f>IF('Mérési adatok'!E141&gt;0,LEFT($BN143,1),"")</f>
      </c>
      <c r="BS143">
        <f>IF('Mérési adatok'!F141&gt;0,LEFT($BN143,1),"")</f>
      </c>
      <c r="BT143">
        <f>IF('Mérési adatok'!G141&gt;0,LEFT($BN143,1),"")</f>
      </c>
      <c r="BU143">
        <f>IF('Mérési adatok'!H141&gt;0,LEFT($BN143,1),"")</f>
      </c>
    </row>
    <row r="144" spans="56:73" ht="12.75">
      <c r="BD144">
        <f>'Mérési adatok'!A142</f>
        <v>0</v>
      </c>
      <c r="BE144" t="e">
        <f>LOOKUP('Mérési adatok'!B142,AT$3:AT$7,$BE$2:$BI$2)&amp;LEFT($BD144,1)</f>
        <v>#N/A</v>
      </c>
      <c r="BF144" t="e">
        <f>LOOKUP('Mérési adatok'!C142,AU$3:AU$7,$BE$2:$BI$2)&amp;LEFT($BD144,1)</f>
        <v>#N/A</v>
      </c>
      <c r="BG144" t="e">
        <f>LOOKUP('Mérési adatok'!D142,AV$3:AV$7,$BE$2:$BI$2)&amp;LEFT($BD144,1)</f>
        <v>#N/A</v>
      </c>
      <c r="BH144" t="e">
        <f>LOOKUP('Mérési adatok'!E142,AW$3:AW$7,$BE$2:$BI$2)&amp;LEFT($BD144,1)</f>
        <v>#N/A</v>
      </c>
      <c r="BI144" t="e">
        <f>LOOKUP('Mérési adatok'!F142,AX$3:AX$7,$BE$2:$BI$2)&amp;LEFT($BD144,1)</f>
        <v>#N/A</v>
      </c>
      <c r="BJ144" t="e">
        <f>LOOKUP('Mérési adatok'!G142,AY$3:AY$7,$BE$2:$BI$2)&amp;LEFT($BD144,1)</f>
        <v>#N/A</v>
      </c>
      <c r="BK144" t="e">
        <f>LOOKUP('Mérési adatok'!H142,AZ$3:AZ$7,$BE$2:$BI$2)&amp;LEFT($BD144,1)</f>
        <v>#N/A</v>
      </c>
      <c r="BN144">
        <f>'Mérési adatok'!A142</f>
        <v>0</v>
      </c>
      <c r="BO144">
        <f>IF('Mérési adatok'!B142&gt;0,LEFT($BN144,1),"")</f>
      </c>
      <c r="BP144">
        <f>IF('Mérési adatok'!C142&gt;0,LEFT($BN144,1),"")</f>
      </c>
      <c r="BQ144">
        <f>IF('Mérési adatok'!D142&gt;0,LEFT($BN144,1),"")</f>
      </c>
      <c r="BR144">
        <f>IF('Mérési adatok'!E142&gt;0,LEFT($BN144,1),"")</f>
      </c>
      <c r="BS144">
        <f>IF('Mérési adatok'!F142&gt;0,LEFT($BN144,1),"")</f>
      </c>
      <c r="BT144">
        <f>IF('Mérési adatok'!G142&gt;0,LEFT($BN144,1),"")</f>
      </c>
      <c r="BU144">
        <f>IF('Mérési adatok'!H142&gt;0,LEFT($BN144,1),"")</f>
      </c>
    </row>
    <row r="145" spans="56:73" ht="12.75">
      <c r="BD145">
        <f>'Mérési adatok'!A143</f>
        <v>0</v>
      </c>
      <c r="BE145" t="e">
        <f>LOOKUP('Mérési adatok'!B143,AT$3:AT$7,$BE$2:$BI$2)&amp;LEFT($BD145,1)</f>
        <v>#N/A</v>
      </c>
      <c r="BF145" t="e">
        <f>LOOKUP('Mérési adatok'!C143,AU$3:AU$7,$BE$2:$BI$2)&amp;LEFT($BD145,1)</f>
        <v>#N/A</v>
      </c>
      <c r="BG145" t="e">
        <f>LOOKUP('Mérési adatok'!D143,AV$3:AV$7,$BE$2:$BI$2)&amp;LEFT($BD145,1)</f>
        <v>#N/A</v>
      </c>
      <c r="BH145" t="e">
        <f>LOOKUP('Mérési adatok'!E143,AW$3:AW$7,$BE$2:$BI$2)&amp;LEFT($BD145,1)</f>
        <v>#N/A</v>
      </c>
      <c r="BI145" t="e">
        <f>LOOKUP('Mérési adatok'!F143,AX$3:AX$7,$BE$2:$BI$2)&amp;LEFT($BD145,1)</f>
        <v>#N/A</v>
      </c>
      <c r="BJ145" t="e">
        <f>LOOKUP('Mérési adatok'!G143,AY$3:AY$7,$BE$2:$BI$2)&amp;LEFT($BD145,1)</f>
        <v>#N/A</v>
      </c>
      <c r="BK145" t="e">
        <f>LOOKUP('Mérési adatok'!H143,AZ$3:AZ$7,$BE$2:$BI$2)&amp;LEFT($BD145,1)</f>
        <v>#N/A</v>
      </c>
      <c r="BN145">
        <f>'Mérési adatok'!A143</f>
        <v>0</v>
      </c>
      <c r="BO145">
        <f>IF('Mérési adatok'!B143&gt;0,LEFT($BN145,1),"")</f>
      </c>
      <c r="BP145">
        <f>IF('Mérési adatok'!C143&gt;0,LEFT($BN145,1),"")</f>
      </c>
      <c r="BQ145">
        <f>IF('Mérési adatok'!D143&gt;0,LEFT($BN145,1),"")</f>
      </c>
      <c r="BR145">
        <f>IF('Mérési adatok'!E143&gt;0,LEFT($BN145,1),"")</f>
      </c>
      <c r="BS145">
        <f>IF('Mérési adatok'!F143&gt;0,LEFT($BN145,1),"")</f>
      </c>
      <c r="BT145">
        <f>IF('Mérési adatok'!G143&gt;0,LEFT($BN145,1),"")</f>
      </c>
      <c r="BU145">
        <f>IF('Mérési adatok'!H143&gt;0,LEFT($BN145,1),"")</f>
      </c>
    </row>
    <row r="146" spans="56:73" ht="12.75">
      <c r="BD146">
        <f>'Mérési adatok'!A144</f>
        <v>0</v>
      </c>
      <c r="BE146" t="e">
        <f>LOOKUP('Mérési adatok'!B144,AT$3:AT$7,$BE$2:$BI$2)&amp;LEFT($BD146,1)</f>
        <v>#N/A</v>
      </c>
      <c r="BF146" t="e">
        <f>LOOKUP('Mérési adatok'!C144,AU$3:AU$7,$BE$2:$BI$2)&amp;LEFT($BD146,1)</f>
        <v>#N/A</v>
      </c>
      <c r="BG146" t="e">
        <f>LOOKUP('Mérési adatok'!D144,AV$3:AV$7,$BE$2:$BI$2)&amp;LEFT($BD146,1)</f>
        <v>#N/A</v>
      </c>
      <c r="BH146" t="e">
        <f>LOOKUP('Mérési adatok'!E144,AW$3:AW$7,$BE$2:$BI$2)&amp;LEFT($BD146,1)</f>
        <v>#N/A</v>
      </c>
      <c r="BI146" t="e">
        <f>LOOKUP('Mérési adatok'!F144,AX$3:AX$7,$BE$2:$BI$2)&amp;LEFT($BD146,1)</f>
        <v>#N/A</v>
      </c>
      <c r="BJ146" t="e">
        <f>LOOKUP('Mérési adatok'!G144,AY$3:AY$7,$BE$2:$BI$2)&amp;LEFT($BD146,1)</f>
        <v>#N/A</v>
      </c>
      <c r="BK146" t="e">
        <f>LOOKUP('Mérési adatok'!H144,AZ$3:AZ$7,$BE$2:$BI$2)&amp;LEFT($BD146,1)</f>
        <v>#N/A</v>
      </c>
      <c r="BN146">
        <f>'Mérési adatok'!A144</f>
        <v>0</v>
      </c>
      <c r="BO146">
        <f>IF('Mérési adatok'!B144&gt;0,LEFT($BN146,1),"")</f>
      </c>
      <c r="BP146">
        <f>IF('Mérési adatok'!C144&gt;0,LEFT($BN146,1),"")</f>
      </c>
      <c r="BQ146">
        <f>IF('Mérési adatok'!D144&gt;0,LEFT($BN146,1),"")</f>
      </c>
      <c r="BR146">
        <f>IF('Mérési adatok'!E144&gt;0,LEFT($BN146,1),"")</f>
      </c>
      <c r="BS146">
        <f>IF('Mérési adatok'!F144&gt;0,LEFT($BN146,1),"")</f>
      </c>
      <c r="BT146">
        <f>IF('Mérési adatok'!G144&gt;0,LEFT($BN146,1),"")</f>
      </c>
      <c r="BU146">
        <f>IF('Mérési adatok'!H144&gt;0,LEFT($BN146,1),"")</f>
      </c>
    </row>
    <row r="147" spans="56:73" ht="12.75">
      <c r="BD147">
        <f>'Mérési adatok'!A145</f>
        <v>0</v>
      </c>
      <c r="BE147" t="e">
        <f>LOOKUP('Mérési adatok'!B145,AT$3:AT$7,$BE$2:$BI$2)&amp;LEFT($BD147,1)</f>
        <v>#N/A</v>
      </c>
      <c r="BF147" t="e">
        <f>LOOKUP('Mérési adatok'!C145,AU$3:AU$7,$BE$2:$BI$2)&amp;LEFT($BD147,1)</f>
        <v>#N/A</v>
      </c>
      <c r="BG147" t="e">
        <f>LOOKUP('Mérési adatok'!D145,AV$3:AV$7,$BE$2:$BI$2)&amp;LEFT($BD147,1)</f>
        <v>#N/A</v>
      </c>
      <c r="BH147" t="e">
        <f>LOOKUP('Mérési adatok'!E145,AW$3:AW$7,$BE$2:$BI$2)&amp;LEFT($BD147,1)</f>
        <v>#N/A</v>
      </c>
      <c r="BI147" t="e">
        <f>LOOKUP('Mérési adatok'!F145,AX$3:AX$7,$BE$2:$BI$2)&amp;LEFT($BD147,1)</f>
        <v>#N/A</v>
      </c>
      <c r="BJ147" t="e">
        <f>LOOKUP('Mérési adatok'!G145,AY$3:AY$7,$BE$2:$BI$2)&amp;LEFT($BD147,1)</f>
        <v>#N/A</v>
      </c>
      <c r="BK147" t="e">
        <f>LOOKUP('Mérési adatok'!H145,AZ$3:AZ$7,$BE$2:$BI$2)&amp;LEFT($BD147,1)</f>
        <v>#N/A</v>
      </c>
      <c r="BN147">
        <f>'Mérési adatok'!A145</f>
        <v>0</v>
      </c>
      <c r="BO147">
        <f>IF('Mérési adatok'!B145&gt;0,LEFT($BN147,1),"")</f>
      </c>
      <c r="BP147">
        <f>IF('Mérési adatok'!C145&gt;0,LEFT($BN147,1),"")</f>
      </c>
      <c r="BQ147">
        <f>IF('Mérési adatok'!D145&gt;0,LEFT($BN147,1),"")</f>
      </c>
      <c r="BR147">
        <f>IF('Mérési adatok'!E145&gt;0,LEFT($BN147,1),"")</f>
      </c>
      <c r="BS147">
        <f>IF('Mérési adatok'!F145&gt;0,LEFT($BN147,1),"")</f>
      </c>
      <c r="BT147">
        <f>IF('Mérési adatok'!G145&gt;0,LEFT($BN147,1),"")</f>
      </c>
      <c r="BU147">
        <f>IF('Mérési adatok'!H145&gt;0,LEFT($BN147,1),"")</f>
      </c>
    </row>
    <row r="148" spans="56:73" ht="12.75">
      <c r="BD148">
        <f>'Mérési adatok'!A146</f>
        <v>0</v>
      </c>
      <c r="BE148" t="e">
        <f>LOOKUP('Mérési adatok'!B146,AT$3:AT$7,$BE$2:$BI$2)&amp;LEFT($BD148,1)</f>
        <v>#N/A</v>
      </c>
      <c r="BF148" t="e">
        <f>LOOKUP('Mérési adatok'!C146,AU$3:AU$7,$BE$2:$BI$2)&amp;LEFT($BD148,1)</f>
        <v>#N/A</v>
      </c>
      <c r="BG148" t="e">
        <f>LOOKUP('Mérési adatok'!D146,AV$3:AV$7,$BE$2:$BI$2)&amp;LEFT($BD148,1)</f>
        <v>#N/A</v>
      </c>
      <c r="BH148" t="e">
        <f>LOOKUP('Mérési adatok'!E146,AW$3:AW$7,$BE$2:$BI$2)&amp;LEFT($BD148,1)</f>
        <v>#N/A</v>
      </c>
      <c r="BI148" t="e">
        <f>LOOKUP('Mérési adatok'!F146,AX$3:AX$7,$BE$2:$BI$2)&amp;LEFT($BD148,1)</f>
        <v>#N/A</v>
      </c>
      <c r="BJ148" t="e">
        <f>LOOKUP('Mérési adatok'!G146,AY$3:AY$7,$BE$2:$BI$2)&amp;LEFT($BD148,1)</f>
        <v>#N/A</v>
      </c>
      <c r="BK148" t="e">
        <f>LOOKUP('Mérési adatok'!H146,AZ$3:AZ$7,$BE$2:$BI$2)&amp;LEFT($BD148,1)</f>
        <v>#N/A</v>
      </c>
      <c r="BN148">
        <f>'Mérési adatok'!A146</f>
        <v>0</v>
      </c>
      <c r="BO148">
        <f>IF('Mérési adatok'!B146&gt;0,LEFT($BN148,1),"")</f>
      </c>
      <c r="BP148">
        <f>IF('Mérési adatok'!C146&gt;0,LEFT($BN148,1),"")</f>
      </c>
      <c r="BQ148">
        <f>IF('Mérési adatok'!D146&gt;0,LEFT($BN148,1),"")</f>
      </c>
      <c r="BR148">
        <f>IF('Mérési adatok'!E146&gt;0,LEFT($BN148,1),"")</f>
      </c>
      <c r="BS148">
        <f>IF('Mérési adatok'!F146&gt;0,LEFT($BN148,1),"")</f>
      </c>
      <c r="BT148">
        <f>IF('Mérési adatok'!G146&gt;0,LEFT($BN148,1),"")</f>
      </c>
      <c r="BU148">
        <f>IF('Mérési adatok'!H146&gt;0,LEFT($BN148,1),"")</f>
      </c>
    </row>
    <row r="149" spans="56:73" ht="12.75">
      <c r="BD149">
        <f>'Mérési adatok'!A147</f>
        <v>0</v>
      </c>
      <c r="BE149" t="e">
        <f>LOOKUP('Mérési adatok'!B147,AT$3:AT$7,$BE$2:$BI$2)&amp;LEFT($BD149,1)</f>
        <v>#N/A</v>
      </c>
      <c r="BF149" t="e">
        <f>LOOKUP('Mérési adatok'!C147,AU$3:AU$7,$BE$2:$BI$2)&amp;LEFT($BD149,1)</f>
        <v>#N/A</v>
      </c>
      <c r="BG149" t="e">
        <f>LOOKUP('Mérési adatok'!D147,AV$3:AV$7,$BE$2:$BI$2)&amp;LEFT($BD149,1)</f>
        <v>#N/A</v>
      </c>
      <c r="BH149" t="e">
        <f>LOOKUP('Mérési adatok'!E147,AW$3:AW$7,$BE$2:$BI$2)&amp;LEFT($BD149,1)</f>
        <v>#N/A</v>
      </c>
      <c r="BI149" t="e">
        <f>LOOKUP('Mérési adatok'!F147,AX$3:AX$7,$BE$2:$BI$2)&amp;LEFT($BD149,1)</f>
        <v>#N/A</v>
      </c>
      <c r="BJ149" t="e">
        <f>LOOKUP('Mérési adatok'!G147,AY$3:AY$7,$BE$2:$BI$2)&amp;LEFT($BD149,1)</f>
        <v>#N/A</v>
      </c>
      <c r="BK149" t="e">
        <f>LOOKUP('Mérési adatok'!H147,AZ$3:AZ$7,$BE$2:$BI$2)&amp;LEFT($BD149,1)</f>
        <v>#N/A</v>
      </c>
      <c r="BN149">
        <f>'Mérési adatok'!A147</f>
        <v>0</v>
      </c>
      <c r="BO149">
        <f>IF('Mérési adatok'!B147&gt;0,LEFT($BN149,1),"")</f>
      </c>
      <c r="BP149">
        <f>IF('Mérési adatok'!C147&gt;0,LEFT($BN149,1),"")</f>
      </c>
      <c r="BQ149">
        <f>IF('Mérési adatok'!D147&gt;0,LEFT($BN149,1),"")</f>
      </c>
      <c r="BR149">
        <f>IF('Mérési adatok'!E147&gt;0,LEFT($BN149,1),"")</f>
      </c>
      <c r="BS149">
        <f>IF('Mérési adatok'!F147&gt;0,LEFT($BN149,1),"")</f>
      </c>
      <c r="BT149">
        <f>IF('Mérési adatok'!G147&gt;0,LEFT($BN149,1),"")</f>
      </c>
      <c r="BU149">
        <f>IF('Mérési adatok'!H147&gt;0,LEFT($BN149,1),"")</f>
      </c>
    </row>
    <row r="150" spans="56:73" ht="12.75">
      <c r="BD150">
        <f>'Mérési adatok'!A148</f>
        <v>0</v>
      </c>
      <c r="BE150" t="e">
        <f>LOOKUP('Mérési adatok'!B148,AT$3:AT$7,$BE$2:$BI$2)&amp;LEFT($BD150,1)</f>
        <v>#N/A</v>
      </c>
      <c r="BF150" t="e">
        <f>LOOKUP('Mérési adatok'!C148,AU$3:AU$7,$BE$2:$BI$2)&amp;LEFT($BD150,1)</f>
        <v>#N/A</v>
      </c>
      <c r="BG150" t="e">
        <f>LOOKUP('Mérési adatok'!D148,AV$3:AV$7,$BE$2:$BI$2)&amp;LEFT($BD150,1)</f>
        <v>#N/A</v>
      </c>
      <c r="BH150" t="e">
        <f>LOOKUP('Mérési adatok'!E148,AW$3:AW$7,$BE$2:$BI$2)&amp;LEFT($BD150,1)</f>
        <v>#N/A</v>
      </c>
      <c r="BI150" t="e">
        <f>LOOKUP('Mérési adatok'!F148,AX$3:AX$7,$BE$2:$BI$2)&amp;LEFT($BD150,1)</f>
        <v>#N/A</v>
      </c>
      <c r="BJ150" t="e">
        <f>LOOKUP('Mérési adatok'!G148,AY$3:AY$7,$BE$2:$BI$2)&amp;LEFT($BD150,1)</f>
        <v>#N/A</v>
      </c>
      <c r="BK150" t="e">
        <f>LOOKUP('Mérési adatok'!H148,AZ$3:AZ$7,$BE$2:$BI$2)&amp;LEFT($BD150,1)</f>
        <v>#N/A</v>
      </c>
      <c r="BN150">
        <f>'Mérési adatok'!A148</f>
        <v>0</v>
      </c>
      <c r="BO150">
        <f>IF('Mérési adatok'!B148&gt;0,LEFT($BN150,1),"")</f>
      </c>
      <c r="BP150">
        <f>IF('Mérési adatok'!C148&gt;0,LEFT($BN150,1),"")</f>
      </c>
      <c r="BQ150">
        <f>IF('Mérési adatok'!D148&gt;0,LEFT($BN150,1),"")</f>
      </c>
      <c r="BR150">
        <f>IF('Mérési adatok'!E148&gt;0,LEFT($BN150,1),"")</f>
      </c>
      <c r="BS150">
        <f>IF('Mérési adatok'!F148&gt;0,LEFT($BN150,1),"")</f>
      </c>
      <c r="BT150">
        <f>IF('Mérési adatok'!G148&gt;0,LEFT($BN150,1),"")</f>
      </c>
      <c r="BU150">
        <f>IF('Mérési adatok'!H148&gt;0,LEFT($BN150,1),"")</f>
      </c>
    </row>
    <row r="151" spans="56:73" ht="12.75">
      <c r="BD151">
        <f>'Mérési adatok'!A149</f>
        <v>0</v>
      </c>
      <c r="BE151" t="e">
        <f>LOOKUP('Mérési adatok'!B149,AT$3:AT$7,$BE$2:$BI$2)&amp;LEFT($BD151,1)</f>
        <v>#N/A</v>
      </c>
      <c r="BF151" t="e">
        <f>LOOKUP('Mérési adatok'!C149,AU$3:AU$7,$BE$2:$BI$2)&amp;LEFT($BD151,1)</f>
        <v>#N/A</v>
      </c>
      <c r="BG151" t="e">
        <f>LOOKUP('Mérési adatok'!D149,AV$3:AV$7,$BE$2:$BI$2)&amp;LEFT($BD151,1)</f>
        <v>#N/A</v>
      </c>
      <c r="BH151" t="e">
        <f>LOOKUP('Mérési adatok'!E149,AW$3:AW$7,$BE$2:$BI$2)&amp;LEFT($BD151,1)</f>
        <v>#N/A</v>
      </c>
      <c r="BI151" t="e">
        <f>LOOKUP('Mérési adatok'!F149,AX$3:AX$7,$BE$2:$BI$2)&amp;LEFT($BD151,1)</f>
        <v>#N/A</v>
      </c>
      <c r="BJ151" t="e">
        <f>LOOKUP('Mérési adatok'!G149,AY$3:AY$7,$BE$2:$BI$2)&amp;LEFT($BD151,1)</f>
        <v>#N/A</v>
      </c>
      <c r="BK151" t="e">
        <f>LOOKUP('Mérési adatok'!H149,AZ$3:AZ$7,$BE$2:$BI$2)&amp;LEFT($BD151,1)</f>
        <v>#N/A</v>
      </c>
      <c r="BN151">
        <f>'Mérési adatok'!A149</f>
        <v>0</v>
      </c>
      <c r="BO151">
        <f>IF('Mérési adatok'!B149&gt;0,LEFT($BN151,1),"")</f>
      </c>
      <c r="BP151">
        <f>IF('Mérési adatok'!C149&gt;0,LEFT($BN151,1),"")</f>
      </c>
      <c r="BQ151">
        <f>IF('Mérési adatok'!D149&gt;0,LEFT($BN151,1),"")</f>
      </c>
      <c r="BR151">
        <f>IF('Mérési adatok'!E149&gt;0,LEFT($BN151,1),"")</f>
      </c>
      <c r="BS151">
        <f>IF('Mérési adatok'!F149&gt;0,LEFT($BN151,1),"")</f>
      </c>
      <c r="BT151">
        <f>IF('Mérési adatok'!G149&gt;0,LEFT($BN151,1),"")</f>
      </c>
      <c r="BU151">
        <f>IF('Mérési adatok'!H149&gt;0,LEFT($BN151,1),"")</f>
      </c>
    </row>
    <row r="152" spans="56:73" ht="12.75">
      <c r="BD152">
        <f>'Mérési adatok'!A150</f>
        <v>0</v>
      </c>
      <c r="BE152" t="e">
        <f>LOOKUP('Mérési adatok'!B150,AT$3:AT$7,$BE$2:$BI$2)&amp;LEFT($BD152,1)</f>
        <v>#N/A</v>
      </c>
      <c r="BF152" t="e">
        <f>LOOKUP('Mérési adatok'!C150,AU$3:AU$7,$BE$2:$BI$2)&amp;LEFT($BD152,1)</f>
        <v>#N/A</v>
      </c>
      <c r="BG152" t="e">
        <f>LOOKUP('Mérési adatok'!D150,AV$3:AV$7,$BE$2:$BI$2)&amp;LEFT($BD152,1)</f>
        <v>#N/A</v>
      </c>
      <c r="BH152" t="e">
        <f>LOOKUP('Mérési adatok'!E150,AW$3:AW$7,$BE$2:$BI$2)&amp;LEFT($BD152,1)</f>
        <v>#N/A</v>
      </c>
      <c r="BI152" t="e">
        <f>LOOKUP('Mérési adatok'!F150,AX$3:AX$7,$BE$2:$BI$2)&amp;LEFT($BD152,1)</f>
        <v>#N/A</v>
      </c>
      <c r="BJ152" t="e">
        <f>LOOKUP('Mérési adatok'!G150,AY$3:AY$7,$BE$2:$BI$2)&amp;LEFT($BD152,1)</f>
        <v>#N/A</v>
      </c>
      <c r="BK152" t="e">
        <f>LOOKUP('Mérési adatok'!H150,AZ$3:AZ$7,$BE$2:$BI$2)&amp;LEFT($BD152,1)</f>
        <v>#N/A</v>
      </c>
      <c r="BN152">
        <f>'Mérési adatok'!A150</f>
        <v>0</v>
      </c>
      <c r="BO152">
        <f>IF('Mérési adatok'!B150&gt;0,LEFT($BN152,1),"")</f>
      </c>
      <c r="BP152">
        <f>IF('Mérési adatok'!C150&gt;0,LEFT($BN152,1),"")</f>
      </c>
      <c r="BQ152">
        <f>IF('Mérési adatok'!D150&gt;0,LEFT($BN152,1),"")</f>
      </c>
      <c r="BR152">
        <f>IF('Mérési adatok'!E150&gt;0,LEFT($BN152,1),"")</f>
      </c>
      <c r="BS152">
        <f>IF('Mérési adatok'!F150&gt;0,LEFT($BN152,1),"")</f>
      </c>
      <c r="BT152">
        <f>IF('Mérési adatok'!G150&gt;0,LEFT($BN152,1),"")</f>
      </c>
      <c r="BU152">
        <f>IF('Mérési adatok'!H150&gt;0,LEFT($BN152,1),"")</f>
      </c>
    </row>
    <row r="153" spans="56:73" ht="12.75">
      <c r="BD153">
        <f>'Mérési adatok'!A151</f>
        <v>0</v>
      </c>
      <c r="BE153" t="e">
        <f>LOOKUP('Mérési adatok'!B151,AT$3:AT$7,$BE$2:$BI$2)&amp;LEFT($BD153,1)</f>
        <v>#N/A</v>
      </c>
      <c r="BF153" t="e">
        <f>LOOKUP('Mérési adatok'!C151,AU$3:AU$7,$BE$2:$BI$2)&amp;LEFT($BD153,1)</f>
        <v>#N/A</v>
      </c>
      <c r="BG153" t="e">
        <f>LOOKUP('Mérési adatok'!D151,AV$3:AV$7,$BE$2:$BI$2)&amp;LEFT($BD153,1)</f>
        <v>#N/A</v>
      </c>
      <c r="BH153" t="e">
        <f>LOOKUP('Mérési adatok'!E151,AW$3:AW$7,$BE$2:$BI$2)&amp;LEFT($BD153,1)</f>
        <v>#N/A</v>
      </c>
      <c r="BI153" t="e">
        <f>LOOKUP('Mérési adatok'!F151,AX$3:AX$7,$BE$2:$BI$2)&amp;LEFT($BD153,1)</f>
        <v>#N/A</v>
      </c>
      <c r="BJ153" t="e">
        <f>LOOKUP('Mérési adatok'!G151,AY$3:AY$7,$BE$2:$BI$2)&amp;LEFT($BD153,1)</f>
        <v>#N/A</v>
      </c>
      <c r="BK153" t="e">
        <f>LOOKUP('Mérési adatok'!H151,AZ$3:AZ$7,$BE$2:$BI$2)&amp;LEFT($BD153,1)</f>
        <v>#N/A</v>
      </c>
      <c r="BN153">
        <f>'Mérési adatok'!A151</f>
        <v>0</v>
      </c>
      <c r="BO153">
        <f>IF('Mérési adatok'!B151&gt;0,LEFT($BN153,1),"")</f>
      </c>
      <c r="BP153">
        <f>IF('Mérési adatok'!C151&gt;0,LEFT($BN153,1),"")</f>
      </c>
      <c r="BQ153">
        <f>IF('Mérési adatok'!D151&gt;0,LEFT($BN153,1),"")</f>
      </c>
      <c r="BR153">
        <f>IF('Mérési adatok'!E151&gt;0,LEFT($BN153,1),"")</f>
      </c>
      <c r="BS153">
        <f>IF('Mérési adatok'!F151&gt;0,LEFT($BN153,1),"")</f>
      </c>
      <c r="BT153">
        <f>IF('Mérési adatok'!G151&gt;0,LEFT($BN153,1),"")</f>
      </c>
      <c r="BU153">
        <f>IF('Mérési adatok'!H151&gt;0,LEFT($BN153,1),"")</f>
      </c>
    </row>
    <row r="154" spans="56:73" ht="12.75">
      <c r="BD154">
        <f>'Mérési adatok'!A152</f>
        <v>0</v>
      </c>
      <c r="BE154" t="e">
        <f>LOOKUP('Mérési adatok'!B152,AT$3:AT$7,$BE$2:$BI$2)&amp;LEFT($BD154,1)</f>
        <v>#N/A</v>
      </c>
      <c r="BF154" t="e">
        <f>LOOKUP('Mérési adatok'!C152,AU$3:AU$7,$BE$2:$BI$2)&amp;LEFT($BD154,1)</f>
        <v>#N/A</v>
      </c>
      <c r="BG154" t="e">
        <f>LOOKUP('Mérési adatok'!D152,AV$3:AV$7,$BE$2:$BI$2)&amp;LEFT($BD154,1)</f>
        <v>#N/A</v>
      </c>
      <c r="BH154" t="e">
        <f>LOOKUP('Mérési adatok'!E152,AW$3:AW$7,$BE$2:$BI$2)&amp;LEFT($BD154,1)</f>
        <v>#N/A</v>
      </c>
      <c r="BI154" t="e">
        <f>LOOKUP('Mérési adatok'!F152,AX$3:AX$7,$BE$2:$BI$2)&amp;LEFT($BD154,1)</f>
        <v>#N/A</v>
      </c>
      <c r="BJ154" t="e">
        <f>LOOKUP('Mérési adatok'!G152,AY$3:AY$7,$BE$2:$BI$2)&amp;LEFT($BD154,1)</f>
        <v>#N/A</v>
      </c>
      <c r="BK154" t="e">
        <f>LOOKUP('Mérési adatok'!H152,AZ$3:AZ$7,$BE$2:$BI$2)&amp;LEFT($BD154,1)</f>
        <v>#N/A</v>
      </c>
      <c r="BN154">
        <f>'Mérési adatok'!A152</f>
        <v>0</v>
      </c>
      <c r="BO154">
        <f>IF('Mérési adatok'!B152&gt;0,LEFT($BN154,1),"")</f>
      </c>
      <c r="BP154">
        <f>IF('Mérési adatok'!C152&gt;0,LEFT($BN154,1),"")</f>
      </c>
      <c r="BQ154">
        <f>IF('Mérési adatok'!D152&gt;0,LEFT($BN154,1),"")</f>
      </c>
      <c r="BR154">
        <f>IF('Mérési adatok'!E152&gt;0,LEFT($BN154,1),"")</f>
      </c>
      <c r="BS154">
        <f>IF('Mérési adatok'!F152&gt;0,LEFT($BN154,1),"")</f>
      </c>
      <c r="BT154">
        <f>IF('Mérési adatok'!G152&gt;0,LEFT($BN154,1),"")</f>
      </c>
      <c r="BU154">
        <f>IF('Mérési adatok'!H152&gt;0,LEFT($BN154,1),"")</f>
      </c>
    </row>
    <row r="155" spans="56:73" ht="12.75">
      <c r="BD155">
        <f>'Mérési adatok'!A153</f>
        <v>0</v>
      </c>
      <c r="BE155" t="e">
        <f>LOOKUP('Mérési adatok'!B153,AT$3:AT$7,$BE$2:$BI$2)&amp;LEFT($BD155,1)</f>
        <v>#N/A</v>
      </c>
      <c r="BF155" t="e">
        <f>LOOKUP('Mérési adatok'!C153,AU$3:AU$7,$BE$2:$BI$2)&amp;LEFT($BD155,1)</f>
        <v>#N/A</v>
      </c>
      <c r="BG155" t="e">
        <f>LOOKUP('Mérési adatok'!D153,AV$3:AV$7,$BE$2:$BI$2)&amp;LEFT($BD155,1)</f>
        <v>#N/A</v>
      </c>
      <c r="BH155" t="e">
        <f>LOOKUP('Mérési adatok'!E153,AW$3:AW$7,$BE$2:$BI$2)&amp;LEFT($BD155,1)</f>
        <v>#N/A</v>
      </c>
      <c r="BI155" t="e">
        <f>LOOKUP('Mérési adatok'!F153,AX$3:AX$7,$BE$2:$BI$2)&amp;LEFT($BD155,1)</f>
        <v>#N/A</v>
      </c>
      <c r="BJ155" t="e">
        <f>LOOKUP('Mérési adatok'!G153,AY$3:AY$7,$BE$2:$BI$2)&amp;LEFT($BD155,1)</f>
        <v>#N/A</v>
      </c>
      <c r="BK155" t="e">
        <f>LOOKUP('Mérési adatok'!H153,AZ$3:AZ$7,$BE$2:$BI$2)&amp;LEFT($BD155,1)</f>
        <v>#N/A</v>
      </c>
      <c r="BN155">
        <f>'Mérési adatok'!A153</f>
        <v>0</v>
      </c>
      <c r="BO155">
        <f>IF('Mérési adatok'!B153&gt;0,LEFT($BN155,1),"")</f>
      </c>
      <c r="BP155">
        <f>IF('Mérési adatok'!C153&gt;0,LEFT($BN155,1),"")</f>
      </c>
      <c r="BQ155">
        <f>IF('Mérési adatok'!D153&gt;0,LEFT($BN155,1),"")</f>
      </c>
      <c r="BR155">
        <f>IF('Mérési adatok'!E153&gt;0,LEFT($BN155,1),"")</f>
      </c>
      <c r="BS155">
        <f>IF('Mérési adatok'!F153&gt;0,LEFT($BN155,1),"")</f>
      </c>
      <c r="BT155">
        <f>IF('Mérési adatok'!G153&gt;0,LEFT($BN155,1),"")</f>
      </c>
      <c r="BU155">
        <f>IF('Mérési adatok'!H153&gt;0,LEFT($BN155,1),"")</f>
      </c>
    </row>
    <row r="156" spans="56:73" ht="12.75">
      <c r="BD156">
        <f>'Mérési adatok'!A154</f>
        <v>0</v>
      </c>
      <c r="BE156" t="e">
        <f>LOOKUP('Mérési adatok'!B154,AT$3:AT$7,$BE$2:$BI$2)&amp;LEFT($BD156,1)</f>
        <v>#N/A</v>
      </c>
      <c r="BF156" t="e">
        <f>LOOKUP('Mérési adatok'!C154,AU$3:AU$7,$BE$2:$BI$2)&amp;LEFT($BD156,1)</f>
        <v>#N/A</v>
      </c>
      <c r="BG156" t="e">
        <f>LOOKUP('Mérési adatok'!D154,AV$3:AV$7,$BE$2:$BI$2)&amp;LEFT($BD156,1)</f>
        <v>#N/A</v>
      </c>
      <c r="BH156" t="e">
        <f>LOOKUP('Mérési adatok'!E154,AW$3:AW$7,$BE$2:$BI$2)&amp;LEFT($BD156,1)</f>
        <v>#N/A</v>
      </c>
      <c r="BI156" t="e">
        <f>LOOKUP('Mérési adatok'!F154,AX$3:AX$7,$BE$2:$BI$2)&amp;LEFT($BD156,1)</f>
        <v>#N/A</v>
      </c>
      <c r="BJ156" t="e">
        <f>LOOKUP('Mérési adatok'!G154,AY$3:AY$7,$BE$2:$BI$2)&amp;LEFT($BD156,1)</f>
        <v>#N/A</v>
      </c>
      <c r="BK156" t="e">
        <f>LOOKUP('Mérési adatok'!H154,AZ$3:AZ$7,$BE$2:$BI$2)&amp;LEFT($BD156,1)</f>
        <v>#N/A</v>
      </c>
      <c r="BN156">
        <f>'Mérési adatok'!A154</f>
        <v>0</v>
      </c>
      <c r="BO156">
        <f>IF('Mérési adatok'!B154&gt;0,LEFT($BN156,1),"")</f>
      </c>
      <c r="BP156">
        <f>IF('Mérési adatok'!C154&gt;0,LEFT($BN156,1),"")</f>
      </c>
      <c r="BQ156">
        <f>IF('Mérési adatok'!D154&gt;0,LEFT($BN156,1),"")</f>
      </c>
      <c r="BR156">
        <f>IF('Mérési adatok'!E154&gt;0,LEFT($BN156,1),"")</f>
      </c>
      <c r="BS156">
        <f>IF('Mérési adatok'!F154&gt;0,LEFT($BN156,1),"")</f>
      </c>
      <c r="BT156">
        <f>IF('Mérési adatok'!G154&gt;0,LEFT($BN156,1),"")</f>
      </c>
      <c r="BU156">
        <f>IF('Mérési adatok'!H154&gt;0,LEFT($BN156,1),"")</f>
      </c>
    </row>
    <row r="157" spans="56:73" ht="12.75">
      <c r="BD157">
        <f>'Mérési adatok'!A155</f>
        <v>0</v>
      </c>
      <c r="BE157" t="e">
        <f>LOOKUP('Mérési adatok'!B155,AT$3:AT$7,$BE$2:$BI$2)&amp;LEFT($BD157,1)</f>
        <v>#N/A</v>
      </c>
      <c r="BF157" t="e">
        <f>LOOKUP('Mérési adatok'!C155,AU$3:AU$7,$BE$2:$BI$2)&amp;LEFT($BD157,1)</f>
        <v>#N/A</v>
      </c>
      <c r="BG157" t="e">
        <f>LOOKUP('Mérési adatok'!D155,AV$3:AV$7,$BE$2:$BI$2)&amp;LEFT($BD157,1)</f>
        <v>#N/A</v>
      </c>
      <c r="BH157" t="e">
        <f>LOOKUP('Mérési adatok'!E155,AW$3:AW$7,$BE$2:$BI$2)&amp;LEFT($BD157,1)</f>
        <v>#N/A</v>
      </c>
      <c r="BI157" t="e">
        <f>LOOKUP('Mérési adatok'!F155,AX$3:AX$7,$BE$2:$BI$2)&amp;LEFT($BD157,1)</f>
        <v>#N/A</v>
      </c>
      <c r="BJ157" t="e">
        <f>LOOKUP('Mérési adatok'!G155,AY$3:AY$7,$BE$2:$BI$2)&amp;LEFT($BD157,1)</f>
        <v>#N/A</v>
      </c>
      <c r="BK157" t="e">
        <f>LOOKUP('Mérési adatok'!H155,AZ$3:AZ$7,$BE$2:$BI$2)&amp;LEFT($BD157,1)</f>
        <v>#N/A</v>
      </c>
      <c r="BN157">
        <f>'Mérési adatok'!A155</f>
        <v>0</v>
      </c>
      <c r="BO157">
        <f>IF('Mérési adatok'!B155&gt;0,LEFT($BN157,1),"")</f>
      </c>
      <c r="BP157">
        <f>IF('Mérési adatok'!C155&gt;0,LEFT($BN157,1),"")</f>
      </c>
      <c r="BQ157">
        <f>IF('Mérési adatok'!D155&gt;0,LEFT($BN157,1),"")</f>
      </c>
      <c r="BR157">
        <f>IF('Mérési adatok'!E155&gt;0,LEFT($BN157,1),"")</f>
      </c>
      <c r="BS157">
        <f>IF('Mérési adatok'!F155&gt;0,LEFT($BN157,1),"")</f>
      </c>
      <c r="BT157">
        <f>IF('Mérési adatok'!G155&gt;0,LEFT($BN157,1),"")</f>
      </c>
      <c r="BU157">
        <f>IF('Mérési adatok'!H155&gt;0,LEFT($BN157,1),"")</f>
      </c>
    </row>
    <row r="158" spans="56:73" ht="12.75">
      <c r="BD158">
        <f>'Mérési adatok'!A156</f>
        <v>0</v>
      </c>
      <c r="BE158" t="e">
        <f>LOOKUP('Mérési adatok'!B156,AT$3:AT$7,$BE$2:$BI$2)&amp;LEFT($BD158,1)</f>
        <v>#N/A</v>
      </c>
      <c r="BF158" t="e">
        <f>LOOKUP('Mérési adatok'!C156,AU$3:AU$7,$BE$2:$BI$2)&amp;LEFT($BD158,1)</f>
        <v>#N/A</v>
      </c>
      <c r="BG158" t="e">
        <f>LOOKUP('Mérési adatok'!D156,AV$3:AV$7,$BE$2:$BI$2)&amp;LEFT($BD158,1)</f>
        <v>#N/A</v>
      </c>
      <c r="BH158" t="e">
        <f>LOOKUP('Mérési adatok'!E156,AW$3:AW$7,$BE$2:$BI$2)&amp;LEFT($BD158,1)</f>
        <v>#N/A</v>
      </c>
      <c r="BI158" t="e">
        <f>LOOKUP('Mérési adatok'!F156,AX$3:AX$7,$BE$2:$BI$2)&amp;LEFT($BD158,1)</f>
        <v>#N/A</v>
      </c>
      <c r="BJ158" t="e">
        <f>LOOKUP('Mérési adatok'!G156,AY$3:AY$7,$BE$2:$BI$2)&amp;LEFT($BD158,1)</f>
        <v>#N/A</v>
      </c>
      <c r="BK158" t="e">
        <f>LOOKUP('Mérési adatok'!H156,AZ$3:AZ$7,$BE$2:$BI$2)&amp;LEFT($BD158,1)</f>
        <v>#N/A</v>
      </c>
      <c r="BN158">
        <f>'Mérési adatok'!A156</f>
        <v>0</v>
      </c>
      <c r="BO158">
        <f>IF('Mérési adatok'!B156&gt;0,LEFT($BN158,1),"")</f>
      </c>
      <c r="BP158">
        <f>IF('Mérési adatok'!C156&gt;0,LEFT($BN158,1),"")</f>
      </c>
      <c r="BQ158">
        <f>IF('Mérési adatok'!D156&gt;0,LEFT($BN158,1),"")</f>
      </c>
      <c r="BR158">
        <f>IF('Mérési adatok'!E156&gt;0,LEFT($BN158,1),"")</f>
      </c>
      <c r="BS158">
        <f>IF('Mérési adatok'!F156&gt;0,LEFT($BN158,1),"")</f>
      </c>
      <c r="BT158">
        <f>IF('Mérési adatok'!G156&gt;0,LEFT($BN158,1),"")</f>
      </c>
      <c r="BU158">
        <f>IF('Mérési adatok'!H156&gt;0,LEFT($BN158,1),"")</f>
      </c>
    </row>
    <row r="159" spans="56:73" ht="12.75">
      <c r="BD159">
        <f>'Mérési adatok'!A157</f>
        <v>0</v>
      </c>
      <c r="BE159" t="e">
        <f>LOOKUP('Mérési adatok'!B157,AT$3:AT$7,$BE$2:$BI$2)&amp;LEFT($BD159,1)</f>
        <v>#N/A</v>
      </c>
      <c r="BF159" t="e">
        <f>LOOKUP('Mérési adatok'!C157,AU$3:AU$7,$BE$2:$BI$2)&amp;LEFT($BD159,1)</f>
        <v>#N/A</v>
      </c>
      <c r="BG159" t="e">
        <f>LOOKUP('Mérési adatok'!D157,AV$3:AV$7,$BE$2:$BI$2)&amp;LEFT($BD159,1)</f>
        <v>#N/A</v>
      </c>
      <c r="BH159" t="e">
        <f>LOOKUP('Mérési adatok'!E157,AW$3:AW$7,$BE$2:$BI$2)&amp;LEFT($BD159,1)</f>
        <v>#N/A</v>
      </c>
      <c r="BI159" t="e">
        <f>LOOKUP('Mérési adatok'!F157,AX$3:AX$7,$BE$2:$BI$2)&amp;LEFT($BD159,1)</f>
        <v>#N/A</v>
      </c>
      <c r="BJ159" t="e">
        <f>LOOKUP('Mérési adatok'!G157,AY$3:AY$7,$BE$2:$BI$2)&amp;LEFT($BD159,1)</f>
        <v>#N/A</v>
      </c>
      <c r="BK159" t="e">
        <f>LOOKUP('Mérési adatok'!H157,AZ$3:AZ$7,$BE$2:$BI$2)&amp;LEFT($BD159,1)</f>
        <v>#N/A</v>
      </c>
      <c r="BN159">
        <f>'Mérési adatok'!A157</f>
        <v>0</v>
      </c>
      <c r="BO159">
        <f>IF('Mérési adatok'!B157&gt;0,LEFT($BN159,1),"")</f>
      </c>
      <c r="BP159">
        <f>IF('Mérési adatok'!C157&gt;0,LEFT($BN159,1),"")</f>
      </c>
      <c r="BQ159">
        <f>IF('Mérési adatok'!D157&gt;0,LEFT($BN159,1),"")</f>
      </c>
      <c r="BR159">
        <f>IF('Mérési adatok'!E157&gt;0,LEFT($BN159,1),"")</f>
      </c>
      <c r="BS159">
        <f>IF('Mérési adatok'!F157&gt;0,LEFT($BN159,1),"")</f>
      </c>
      <c r="BT159">
        <f>IF('Mérési adatok'!G157&gt;0,LEFT($BN159,1),"")</f>
      </c>
      <c r="BU159">
        <f>IF('Mérési adatok'!H157&gt;0,LEFT($BN159,1),"")</f>
      </c>
    </row>
    <row r="160" spans="56:73" ht="12.75">
      <c r="BD160">
        <f>'Mérési adatok'!A158</f>
        <v>0</v>
      </c>
      <c r="BE160" t="e">
        <f>LOOKUP('Mérési adatok'!B158,AT$3:AT$7,$BE$2:$BI$2)&amp;LEFT($BD160,1)</f>
        <v>#N/A</v>
      </c>
      <c r="BF160" t="e">
        <f>LOOKUP('Mérési adatok'!C158,AU$3:AU$7,$BE$2:$BI$2)&amp;LEFT($BD160,1)</f>
        <v>#N/A</v>
      </c>
      <c r="BG160" t="e">
        <f>LOOKUP('Mérési adatok'!D158,AV$3:AV$7,$BE$2:$BI$2)&amp;LEFT($BD160,1)</f>
        <v>#N/A</v>
      </c>
      <c r="BH160" t="e">
        <f>LOOKUP('Mérési adatok'!E158,AW$3:AW$7,$BE$2:$BI$2)&amp;LEFT($BD160,1)</f>
        <v>#N/A</v>
      </c>
      <c r="BI160" t="e">
        <f>LOOKUP('Mérési adatok'!F158,AX$3:AX$7,$BE$2:$BI$2)&amp;LEFT($BD160,1)</f>
        <v>#N/A</v>
      </c>
      <c r="BJ160" t="e">
        <f>LOOKUP('Mérési adatok'!G158,AY$3:AY$7,$BE$2:$BI$2)&amp;LEFT($BD160,1)</f>
        <v>#N/A</v>
      </c>
      <c r="BK160" t="e">
        <f>LOOKUP('Mérési adatok'!H158,AZ$3:AZ$7,$BE$2:$BI$2)&amp;LEFT($BD160,1)</f>
        <v>#N/A</v>
      </c>
      <c r="BN160">
        <f>'Mérési adatok'!A158</f>
        <v>0</v>
      </c>
      <c r="BO160">
        <f>IF('Mérési adatok'!B158&gt;0,LEFT($BN160,1),"")</f>
      </c>
      <c r="BP160">
        <f>IF('Mérési adatok'!C158&gt;0,LEFT($BN160,1),"")</f>
      </c>
      <c r="BQ160">
        <f>IF('Mérési adatok'!D158&gt;0,LEFT($BN160,1),"")</f>
      </c>
      <c r="BR160">
        <f>IF('Mérési adatok'!E158&gt;0,LEFT($BN160,1),"")</f>
      </c>
      <c r="BS160">
        <f>IF('Mérési adatok'!F158&gt;0,LEFT($BN160,1),"")</f>
      </c>
      <c r="BT160">
        <f>IF('Mérési adatok'!G158&gt;0,LEFT($BN160,1),"")</f>
      </c>
      <c r="BU160">
        <f>IF('Mérési adatok'!H158&gt;0,LEFT($BN160,1),"")</f>
      </c>
    </row>
    <row r="161" spans="56:73" ht="12.75">
      <c r="BD161">
        <f>'Mérési adatok'!A159</f>
        <v>0</v>
      </c>
      <c r="BE161" t="e">
        <f>LOOKUP('Mérési adatok'!B159,AT$3:AT$7,$BE$2:$BI$2)&amp;LEFT($BD161,1)</f>
        <v>#N/A</v>
      </c>
      <c r="BF161" t="e">
        <f>LOOKUP('Mérési adatok'!C159,AU$3:AU$7,$BE$2:$BI$2)&amp;LEFT($BD161,1)</f>
        <v>#N/A</v>
      </c>
      <c r="BG161" t="e">
        <f>LOOKUP('Mérési adatok'!D159,AV$3:AV$7,$BE$2:$BI$2)&amp;LEFT($BD161,1)</f>
        <v>#N/A</v>
      </c>
      <c r="BH161" t="e">
        <f>LOOKUP('Mérési adatok'!E159,AW$3:AW$7,$BE$2:$BI$2)&amp;LEFT($BD161,1)</f>
        <v>#N/A</v>
      </c>
      <c r="BI161" t="e">
        <f>LOOKUP('Mérési adatok'!F159,AX$3:AX$7,$BE$2:$BI$2)&amp;LEFT($BD161,1)</f>
        <v>#N/A</v>
      </c>
      <c r="BJ161" t="e">
        <f>LOOKUP('Mérési adatok'!G159,AY$3:AY$7,$BE$2:$BI$2)&amp;LEFT($BD161,1)</f>
        <v>#N/A</v>
      </c>
      <c r="BK161" t="e">
        <f>LOOKUP('Mérési adatok'!H159,AZ$3:AZ$7,$BE$2:$BI$2)&amp;LEFT($BD161,1)</f>
        <v>#N/A</v>
      </c>
      <c r="BN161">
        <f>'Mérési adatok'!A159</f>
        <v>0</v>
      </c>
      <c r="BO161">
        <f>IF('Mérési adatok'!B159&gt;0,LEFT($BN161,1),"")</f>
      </c>
      <c r="BP161">
        <f>IF('Mérési adatok'!C159&gt;0,LEFT($BN161,1),"")</f>
      </c>
      <c r="BQ161">
        <f>IF('Mérési adatok'!D159&gt;0,LEFT($BN161,1),"")</f>
      </c>
      <c r="BR161">
        <f>IF('Mérési adatok'!E159&gt;0,LEFT($BN161,1),"")</f>
      </c>
      <c r="BS161">
        <f>IF('Mérési adatok'!F159&gt;0,LEFT($BN161,1),"")</f>
      </c>
      <c r="BT161">
        <f>IF('Mérési adatok'!G159&gt;0,LEFT($BN161,1),"")</f>
      </c>
      <c r="BU161">
        <f>IF('Mérési adatok'!H159&gt;0,LEFT($BN161,1),"")</f>
      </c>
    </row>
    <row r="162" spans="56:73" ht="12.75">
      <c r="BD162">
        <f>'Mérési adatok'!A160</f>
        <v>0</v>
      </c>
      <c r="BE162" t="e">
        <f>LOOKUP('Mérési adatok'!B160,AT$3:AT$7,$BE$2:$BI$2)&amp;LEFT($BD162,1)</f>
        <v>#N/A</v>
      </c>
      <c r="BF162" t="e">
        <f>LOOKUP('Mérési adatok'!C160,AU$3:AU$7,$BE$2:$BI$2)&amp;LEFT($BD162,1)</f>
        <v>#N/A</v>
      </c>
      <c r="BG162" t="e">
        <f>LOOKUP('Mérési adatok'!D160,AV$3:AV$7,$BE$2:$BI$2)&amp;LEFT($BD162,1)</f>
        <v>#N/A</v>
      </c>
      <c r="BH162" t="e">
        <f>LOOKUP('Mérési adatok'!E160,AW$3:AW$7,$BE$2:$BI$2)&amp;LEFT($BD162,1)</f>
        <v>#N/A</v>
      </c>
      <c r="BI162" t="e">
        <f>LOOKUP('Mérési adatok'!F160,AX$3:AX$7,$BE$2:$BI$2)&amp;LEFT($BD162,1)</f>
        <v>#N/A</v>
      </c>
      <c r="BJ162" t="e">
        <f>LOOKUP('Mérési adatok'!G160,AY$3:AY$7,$BE$2:$BI$2)&amp;LEFT($BD162,1)</f>
        <v>#N/A</v>
      </c>
      <c r="BK162" t="e">
        <f>LOOKUP('Mérési adatok'!H160,AZ$3:AZ$7,$BE$2:$BI$2)&amp;LEFT($BD162,1)</f>
        <v>#N/A</v>
      </c>
      <c r="BN162">
        <f>'Mérési adatok'!A160</f>
        <v>0</v>
      </c>
      <c r="BO162">
        <f>IF('Mérési adatok'!B160&gt;0,LEFT($BN162,1),"")</f>
      </c>
      <c r="BP162">
        <f>IF('Mérési adatok'!C160&gt;0,LEFT($BN162,1),"")</f>
      </c>
      <c r="BQ162">
        <f>IF('Mérési adatok'!D160&gt;0,LEFT($BN162,1),"")</f>
      </c>
      <c r="BR162">
        <f>IF('Mérési adatok'!E160&gt;0,LEFT($BN162,1),"")</f>
      </c>
      <c r="BS162">
        <f>IF('Mérési adatok'!F160&gt;0,LEFT($BN162,1),"")</f>
      </c>
      <c r="BT162">
        <f>IF('Mérési adatok'!G160&gt;0,LEFT($BN162,1),"")</f>
      </c>
      <c r="BU162">
        <f>IF('Mérési adatok'!H160&gt;0,LEFT($BN162,1),"")</f>
      </c>
    </row>
    <row r="163" spans="56:73" ht="12.75">
      <c r="BD163">
        <f>'Mérési adatok'!A161</f>
        <v>0</v>
      </c>
      <c r="BE163" t="e">
        <f>LOOKUP('Mérési adatok'!B161,AT$3:AT$7,$BE$2:$BI$2)&amp;LEFT($BD163,1)</f>
        <v>#N/A</v>
      </c>
      <c r="BF163" t="e">
        <f>LOOKUP('Mérési adatok'!C161,AU$3:AU$7,$BE$2:$BI$2)&amp;LEFT($BD163,1)</f>
        <v>#N/A</v>
      </c>
      <c r="BG163" t="e">
        <f>LOOKUP('Mérési adatok'!D161,AV$3:AV$7,$BE$2:$BI$2)&amp;LEFT($BD163,1)</f>
        <v>#N/A</v>
      </c>
      <c r="BH163" t="e">
        <f>LOOKUP('Mérési adatok'!E161,AW$3:AW$7,$BE$2:$BI$2)&amp;LEFT($BD163,1)</f>
        <v>#N/A</v>
      </c>
      <c r="BI163" t="e">
        <f>LOOKUP('Mérési adatok'!F161,AX$3:AX$7,$BE$2:$BI$2)&amp;LEFT($BD163,1)</f>
        <v>#N/A</v>
      </c>
      <c r="BJ163" t="e">
        <f>LOOKUP('Mérési adatok'!G161,AY$3:AY$7,$BE$2:$BI$2)&amp;LEFT($BD163,1)</f>
        <v>#N/A</v>
      </c>
      <c r="BK163" t="e">
        <f>LOOKUP('Mérési adatok'!H161,AZ$3:AZ$7,$BE$2:$BI$2)&amp;LEFT($BD163,1)</f>
        <v>#N/A</v>
      </c>
      <c r="BN163">
        <f>'Mérési adatok'!A161</f>
        <v>0</v>
      </c>
      <c r="BO163">
        <f>IF('Mérési adatok'!B161&gt;0,LEFT($BN163,1),"")</f>
      </c>
      <c r="BP163">
        <f>IF('Mérési adatok'!C161&gt;0,LEFT($BN163,1),"")</f>
      </c>
      <c r="BQ163">
        <f>IF('Mérési adatok'!D161&gt;0,LEFT($BN163,1),"")</f>
      </c>
      <c r="BR163">
        <f>IF('Mérési adatok'!E161&gt;0,LEFT($BN163,1),"")</f>
      </c>
      <c r="BS163">
        <f>IF('Mérési adatok'!F161&gt;0,LEFT($BN163,1),"")</f>
      </c>
      <c r="BT163">
        <f>IF('Mérési adatok'!G161&gt;0,LEFT($BN163,1),"")</f>
      </c>
      <c r="BU163">
        <f>IF('Mérési adatok'!H161&gt;0,LEFT($BN163,1),"")</f>
      </c>
    </row>
    <row r="164" spans="56:73" ht="12.75">
      <c r="BD164">
        <f>'Mérési adatok'!A162</f>
        <v>0</v>
      </c>
      <c r="BE164" t="e">
        <f>LOOKUP('Mérési adatok'!B162,AT$3:AT$7,$BE$2:$BI$2)&amp;LEFT($BD164,1)</f>
        <v>#N/A</v>
      </c>
      <c r="BF164" t="e">
        <f>LOOKUP('Mérési adatok'!C162,AU$3:AU$7,$BE$2:$BI$2)&amp;LEFT($BD164,1)</f>
        <v>#N/A</v>
      </c>
      <c r="BG164" t="e">
        <f>LOOKUP('Mérési adatok'!D162,AV$3:AV$7,$BE$2:$BI$2)&amp;LEFT($BD164,1)</f>
        <v>#N/A</v>
      </c>
      <c r="BH164" t="e">
        <f>LOOKUP('Mérési adatok'!E162,AW$3:AW$7,$BE$2:$BI$2)&amp;LEFT($BD164,1)</f>
        <v>#N/A</v>
      </c>
      <c r="BI164" t="e">
        <f>LOOKUP('Mérési adatok'!F162,AX$3:AX$7,$BE$2:$BI$2)&amp;LEFT($BD164,1)</f>
        <v>#N/A</v>
      </c>
      <c r="BJ164" t="e">
        <f>LOOKUP('Mérési adatok'!G162,AY$3:AY$7,$BE$2:$BI$2)&amp;LEFT($BD164,1)</f>
        <v>#N/A</v>
      </c>
      <c r="BK164" t="e">
        <f>LOOKUP('Mérési adatok'!H162,AZ$3:AZ$7,$BE$2:$BI$2)&amp;LEFT($BD164,1)</f>
        <v>#N/A</v>
      </c>
      <c r="BN164">
        <f>'Mérési adatok'!A162</f>
        <v>0</v>
      </c>
      <c r="BO164">
        <f>IF('Mérési adatok'!B162&gt;0,LEFT($BN164,1),"")</f>
      </c>
      <c r="BP164">
        <f>IF('Mérési adatok'!C162&gt;0,LEFT($BN164,1),"")</f>
      </c>
      <c r="BQ164">
        <f>IF('Mérési adatok'!D162&gt;0,LEFT($BN164,1),"")</f>
      </c>
      <c r="BR164">
        <f>IF('Mérési adatok'!E162&gt;0,LEFT($BN164,1),"")</f>
      </c>
      <c r="BS164">
        <f>IF('Mérési adatok'!F162&gt;0,LEFT($BN164,1),"")</f>
      </c>
      <c r="BT164">
        <f>IF('Mérési adatok'!G162&gt;0,LEFT($BN164,1),"")</f>
      </c>
      <c r="BU164">
        <f>IF('Mérési adatok'!H162&gt;0,LEFT($BN164,1),"")</f>
      </c>
    </row>
    <row r="165" spans="56:73" ht="12.75">
      <c r="BD165">
        <f>'Mérési adatok'!A163</f>
        <v>0</v>
      </c>
      <c r="BE165" t="e">
        <f>LOOKUP('Mérési adatok'!B163,AT$3:AT$7,$BE$2:$BI$2)&amp;LEFT($BD165,1)</f>
        <v>#N/A</v>
      </c>
      <c r="BF165" t="e">
        <f>LOOKUP('Mérési adatok'!C163,AU$3:AU$7,$BE$2:$BI$2)&amp;LEFT($BD165,1)</f>
        <v>#N/A</v>
      </c>
      <c r="BG165" t="e">
        <f>LOOKUP('Mérési adatok'!D163,AV$3:AV$7,$BE$2:$BI$2)&amp;LEFT($BD165,1)</f>
        <v>#N/A</v>
      </c>
      <c r="BH165" t="e">
        <f>LOOKUP('Mérési adatok'!E163,AW$3:AW$7,$BE$2:$BI$2)&amp;LEFT($BD165,1)</f>
        <v>#N/A</v>
      </c>
      <c r="BI165" t="e">
        <f>LOOKUP('Mérési adatok'!F163,AX$3:AX$7,$BE$2:$BI$2)&amp;LEFT($BD165,1)</f>
        <v>#N/A</v>
      </c>
      <c r="BJ165" t="e">
        <f>LOOKUP('Mérési adatok'!G163,AY$3:AY$7,$BE$2:$BI$2)&amp;LEFT($BD165,1)</f>
        <v>#N/A</v>
      </c>
      <c r="BK165" t="e">
        <f>LOOKUP('Mérési adatok'!H163,AZ$3:AZ$7,$BE$2:$BI$2)&amp;LEFT($BD165,1)</f>
        <v>#N/A</v>
      </c>
      <c r="BN165">
        <f>'Mérési adatok'!A163</f>
        <v>0</v>
      </c>
      <c r="BO165">
        <f>IF('Mérési adatok'!B163&gt;0,LEFT($BN165,1),"")</f>
      </c>
      <c r="BP165">
        <f>IF('Mérési adatok'!C163&gt;0,LEFT($BN165,1),"")</f>
      </c>
      <c r="BQ165">
        <f>IF('Mérési adatok'!D163&gt;0,LEFT($BN165,1),"")</f>
      </c>
      <c r="BR165">
        <f>IF('Mérési adatok'!E163&gt;0,LEFT($BN165,1),"")</f>
      </c>
      <c r="BS165">
        <f>IF('Mérési adatok'!F163&gt;0,LEFT($BN165,1),"")</f>
      </c>
      <c r="BT165">
        <f>IF('Mérési adatok'!G163&gt;0,LEFT($BN165,1),"")</f>
      </c>
      <c r="BU165">
        <f>IF('Mérési adatok'!H163&gt;0,LEFT($BN165,1),"")</f>
      </c>
    </row>
    <row r="166" spans="56:73" ht="12.75">
      <c r="BD166">
        <f>'Mérési adatok'!A164</f>
        <v>0</v>
      </c>
      <c r="BE166" t="e">
        <f>LOOKUP('Mérési adatok'!B164,AT$3:AT$7,$BE$2:$BI$2)&amp;LEFT($BD166,1)</f>
        <v>#N/A</v>
      </c>
      <c r="BF166" t="e">
        <f>LOOKUP('Mérési adatok'!C164,AU$3:AU$7,$BE$2:$BI$2)&amp;LEFT($BD166,1)</f>
        <v>#N/A</v>
      </c>
      <c r="BG166" t="e">
        <f>LOOKUP('Mérési adatok'!D164,AV$3:AV$7,$BE$2:$BI$2)&amp;LEFT($BD166,1)</f>
        <v>#N/A</v>
      </c>
      <c r="BH166" t="e">
        <f>LOOKUP('Mérési adatok'!E164,AW$3:AW$7,$BE$2:$BI$2)&amp;LEFT($BD166,1)</f>
        <v>#N/A</v>
      </c>
      <c r="BI166" t="e">
        <f>LOOKUP('Mérési adatok'!F164,AX$3:AX$7,$BE$2:$BI$2)&amp;LEFT($BD166,1)</f>
        <v>#N/A</v>
      </c>
      <c r="BJ166" t="e">
        <f>LOOKUP('Mérési adatok'!G164,AY$3:AY$7,$BE$2:$BI$2)&amp;LEFT($BD166,1)</f>
        <v>#N/A</v>
      </c>
      <c r="BK166" t="e">
        <f>LOOKUP('Mérési adatok'!H164,AZ$3:AZ$7,$BE$2:$BI$2)&amp;LEFT($BD166,1)</f>
        <v>#N/A</v>
      </c>
      <c r="BN166">
        <f>'Mérési adatok'!A164</f>
        <v>0</v>
      </c>
      <c r="BO166">
        <f>IF('Mérési adatok'!B164&gt;0,LEFT($BN166,1),"")</f>
      </c>
      <c r="BP166">
        <f>IF('Mérési adatok'!C164&gt;0,LEFT($BN166,1),"")</f>
      </c>
      <c r="BQ166">
        <f>IF('Mérési adatok'!D164&gt;0,LEFT($BN166,1),"")</f>
      </c>
      <c r="BR166">
        <f>IF('Mérési adatok'!E164&gt;0,LEFT($BN166,1),"")</f>
      </c>
      <c r="BS166">
        <f>IF('Mérési adatok'!F164&gt;0,LEFT($BN166,1),"")</f>
      </c>
      <c r="BT166">
        <f>IF('Mérési adatok'!G164&gt;0,LEFT($BN166,1),"")</f>
      </c>
      <c r="BU166">
        <f>IF('Mérési adatok'!H164&gt;0,LEFT($BN166,1),"")</f>
      </c>
    </row>
    <row r="167" spans="56:73" ht="12.75">
      <c r="BD167">
        <f>'Mérési adatok'!A165</f>
        <v>0</v>
      </c>
      <c r="BE167" t="e">
        <f>LOOKUP('Mérési adatok'!B165,AT$3:AT$7,$BE$2:$BI$2)&amp;LEFT($BD167,1)</f>
        <v>#N/A</v>
      </c>
      <c r="BF167" t="e">
        <f>LOOKUP('Mérési adatok'!C165,AU$3:AU$7,$BE$2:$BI$2)&amp;LEFT($BD167,1)</f>
        <v>#N/A</v>
      </c>
      <c r="BG167" t="e">
        <f>LOOKUP('Mérési adatok'!D165,AV$3:AV$7,$BE$2:$BI$2)&amp;LEFT($BD167,1)</f>
        <v>#N/A</v>
      </c>
      <c r="BH167" t="e">
        <f>LOOKUP('Mérési adatok'!E165,AW$3:AW$7,$BE$2:$BI$2)&amp;LEFT($BD167,1)</f>
        <v>#N/A</v>
      </c>
      <c r="BI167" t="e">
        <f>LOOKUP('Mérési adatok'!F165,AX$3:AX$7,$BE$2:$BI$2)&amp;LEFT($BD167,1)</f>
        <v>#N/A</v>
      </c>
      <c r="BJ167" t="e">
        <f>LOOKUP('Mérési adatok'!G165,AY$3:AY$7,$BE$2:$BI$2)&amp;LEFT($BD167,1)</f>
        <v>#N/A</v>
      </c>
      <c r="BK167" t="e">
        <f>LOOKUP('Mérési adatok'!H165,AZ$3:AZ$7,$BE$2:$BI$2)&amp;LEFT($BD167,1)</f>
        <v>#N/A</v>
      </c>
      <c r="BN167">
        <f>'Mérési adatok'!A165</f>
        <v>0</v>
      </c>
      <c r="BO167">
        <f>IF('Mérési adatok'!B165&gt;0,LEFT($BN167,1),"")</f>
      </c>
      <c r="BP167">
        <f>IF('Mérési adatok'!C165&gt;0,LEFT($BN167,1),"")</f>
      </c>
      <c r="BQ167">
        <f>IF('Mérési adatok'!D165&gt;0,LEFT($BN167,1),"")</f>
      </c>
      <c r="BR167">
        <f>IF('Mérési adatok'!E165&gt;0,LEFT($BN167,1),"")</f>
      </c>
      <c r="BS167">
        <f>IF('Mérési adatok'!F165&gt;0,LEFT($BN167,1),"")</f>
      </c>
      <c r="BT167">
        <f>IF('Mérési adatok'!G165&gt;0,LEFT($BN167,1),"")</f>
      </c>
      <c r="BU167">
        <f>IF('Mérési adatok'!H165&gt;0,LEFT($BN167,1),"")</f>
      </c>
    </row>
    <row r="168" spans="56:73" ht="12.75">
      <c r="BD168">
        <f>'Mérési adatok'!A166</f>
        <v>0</v>
      </c>
      <c r="BE168" t="e">
        <f>LOOKUP('Mérési adatok'!B166,AT$3:AT$7,$BE$2:$BI$2)&amp;LEFT($BD168,1)</f>
        <v>#N/A</v>
      </c>
      <c r="BF168" t="e">
        <f>LOOKUP('Mérési adatok'!C166,AU$3:AU$7,$BE$2:$BI$2)&amp;LEFT($BD168,1)</f>
        <v>#N/A</v>
      </c>
      <c r="BG168" t="e">
        <f>LOOKUP('Mérési adatok'!D166,AV$3:AV$7,$BE$2:$BI$2)&amp;LEFT($BD168,1)</f>
        <v>#N/A</v>
      </c>
      <c r="BH168" t="e">
        <f>LOOKUP('Mérési adatok'!E166,AW$3:AW$7,$BE$2:$BI$2)&amp;LEFT($BD168,1)</f>
        <v>#N/A</v>
      </c>
      <c r="BI168" t="e">
        <f>LOOKUP('Mérési adatok'!F166,AX$3:AX$7,$BE$2:$BI$2)&amp;LEFT($BD168,1)</f>
        <v>#N/A</v>
      </c>
      <c r="BJ168" t="e">
        <f>LOOKUP('Mérési adatok'!G166,AY$3:AY$7,$BE$2:$BI$2)&amp;LEFT($BD168,1)</f>
        <v>#N/A</v>
      </c>
      <c r="BK168" t="e">
        <f>LOOKUP('Mérési adatok'!H166,AZ$3:AZ$7,$BE$2:$BI$2)&amp;LEFT($BD168,1)</f>
        <v>#N/A</v>
      </c>
      <c r="BN168">
        <f>'Mérési adatok'!A166</f>
        <v>0</v>
      </c>
      <c r="BO168">
        <f>IF('Mérési adatok'!B166&gt;0,LEFT($BN168,1),"")</f>
      </c>
      <c r="BP168">
        <f>IF('Mérési adatok'!C166&gt;0,LEFT($BN168,1),"")</f>
      </c>
      <c r="BQ168">
        <f>IF('Mérési adatok'!D166&gt;0,LEFT($BN168,1),"")</f>
      </c>
      <c r="BR168">
        <f>IF('Mérési adatok'!E166&gt;0,LEFT($BN168,1),"")</f>
      </c>
      <c r="BS168">
        <f>IF('Mérési adatok'!F166&gt;0,LEFT($BN168,1),"")</f>
      </c>
      <c r="BT168">
        <f>IF('Mérési adatok'!G166&gt;0,LEFT($BN168,1),"")</f>
      </c>
      <c r="BU168">
        <f>IF('Mérési adatok'!H166&gt;0,LEFT($BN168,1),"")</f>
      </c>
    </row>
    <row r="169" spans="56:73" ht="12.75">
      <c r="BD169">
        <f>'Mérési adatok'!A167</f>
        <v>0</v>
      </c>
      <c r="BE169" t="e">
        <f>LOOKUP('Mérési adatok'!B167,AT$3:AT$7,$BE$2:$BI$2)&amp;LEFT($BD169,1)</f>
        <v>#N/A</v>
      </c>
      <c r="BF169" t="e">
        <f>LOOKUP('Mérési adatok'!C167,AU$3:AU$7,$BE$2:$BI$2)&amp;LEFT($BD169,1)</f>
        <v>#N/A</v>
      </c>
      <c r="BG169" t="e">
        <f>LOOKUP('Mérési adatok'!D167,AV$3:AV$7,$BE$2:$BI$2)&amp;LEFT($BD169,1)</f>
        <v>#N/A</v>
      </c>
      <c r="BH169" t="e">
        <f>LOOKUP('Mérési adatok'!E167,AW$3:AW$7,$BE$2:$BI$2)&amp;LEFT($BD169,1)</f>
        <v>#N/A</v>
      </c>
      <c r="BI169" t="e">
        <f>LOOKUP('Mérési adatok'!F167,AX$3:AX$7,$BE$2:$BI$2)&amp;LEFT($BD169,1)</f>
        <v>#N/A</v>
      </c>
      <c r="BJ169" t="e">
        <f>LOOKUP('Mérési adatok'!G167,AY$3:AY$7,$BE$2:$BI$2)&amp;LEFT($BD169,1)</f>
        <v>#N/A</v>
      </c>
      <c r="BK169" t="e">
        <f>LOOKUP('Mérési adatok'!H167,AZ$3:AZ$7,$BE$2:$BI$2)&amp;LEFT($BD169,1)</f>
        <v>#N/A</v>
      </c>
      <c r="BN169">
        <f>'Mérési adatok'!A167</f>
        <v>0</v>
      </c>
      <c r="BO169">
        <f>IF('Mérési adatok'!B167&gt;0,LEFT($BN169,1),"")</f>
      </c>
      <c r="BP169">
        <f>IF('Mérési adatok'!C167&gt;0,LEFT($BN169,1),"")</f>
      </c>
      <c r="BQ169">
        <f>IF('Mérési adatok'!D167&gt;0,LEFT($BN169,1),"")</f>
      </c>
      <c r="BR169">
        <f>IF('Mérési adatok'!E167&gt;0,LEFT($BN169,1),"")</f>
      </c>
      <c r="BS169">
        <f>IF('Mérési adatok'!F167&gt;0,LEFT($BN169,1),"")</f>
      </c>
      <c r="BT169">
        <f>IF('Mérési adatok'!G167&gt;0,LEFT($BN169,1),"")</f>
      </c>
      <c r="BU169">
        <f>IF('Mérési adatok'!H167&gt;0,LEFT($BN169,1),"")</f>
      </c>
    </row>
    <row r="170" spans="56:73" ht="12.75">
      <c r="BD170">
        <f>'Mérési adatok'!A168</f>
        <v>0</v>
      </c>
      <c r="BE170" t="e">
        <f>LOOKUP('Mérési adatok'!B168,AT$3:AT$7,$BE$2:$BI$2)&amp;LEFT($BD170,1)</f>
        <v>#N/A</v>
      </c>
      <c r="BF170" t="e">
        <f>LOOKUP('Mérési adatok'!C168,AU$3:AU$7,$BE$2:$BI$2)&amp;LEFT($BD170,1)</f>
        <v>#N/A</v>
      </c>
      <c r="BG170" t="e">
        <f>LOOKUP('Mérési adatok'!D168,AV$3:AV$7,$BE$2:$BI$2)&amp;LEFT($BD170,1)</f>
        <v>#N/A</v>
      </c>
      <c r="BH170" t="e">
        <f>LOOKUP('Mérési adatok'!E168,AW$3:AW$7,$BE$2:$BI$2)&amp;LEFT($BD170,1)</f>
        <v>#N/A</v>
      </c>
      <c r="BI170" t="e">
        <f>LOOKUP('Mérési adatok'!F168,AX$3:AX$7,$BE$2:$BI$2)&amp;LEFT($BD170,1)</f>
        <v>#N/A</v>
      </c>
      <c r="BJ170" t="e">
        <f>LOOKUP('Mérési adatok'!G168,AY$3:AY$7,$BE$2:$BI$2)&amp;LEFT($BD170,1)</f>
        <v>#N/A</v>
      </c>
      <c r="BK170" t="e">
        <f>LOOKUP('Mérési adatok'!H168,AZ$3:AZ$7,$BE$2:$BI$2)&amp;LEFT($BD170,1)</f>
        <v>#N/A</v>
      </c>
      <c r="BN170">
        <f>'Mérési adatok'!A168</f>
        <v>0</v>
      </c>
      <c r="BO170">
        <f>IF('Mérési adatok'!B168&gt;0,LEFT($BN170,1),"")</f>
      </c>
      <c r="BP170">
        <f>IF('Mérési adatok'!C168&gt;0,LEFT($BN170,1),"")</f>
      </c>
      <c r="BQ170">
        <f>IF('Mérési adatok'!D168&gt;0,LEFT($BN170,1),"")</f>
      </c>
      <c r="BR170">
        <f>IF('Mérési adatok'!E168&gt;0,LEFT($BN170,1),"")</f>
      </c>
      <c r="BS170">
        <f>IF('Mérési adatok'!F168&gt;0,LEFT($BN170,1),"")</f>
      </c>
      <c r="BT170">
        <f>IF('Mérési adatok'!G168&gt;0,LEFT($BN170,1),"")</f>
      </c>
      <c r="BU170">
        <f>IF('Mérési adatok'!H168&gt;0,LEFT($BN170,1),"")</f>
      </c>
    </row>
    <row r="171" spans="56:73" ht="12.75">
      <c r="BD171">
        <f>'Mérési adatok'!A169</f>
        <v>0</v>
      </c>
      <c r="BE171" t="e">
        <f>LOOKUP('Mérési adatok'!B169,AT$3:AT$7,$BE$2:$BI$2)&amp;LEFT($BD171,1)</f>
        <v>#N/A</v>
      </c>
      <c r="BF171" t="e">
        <f>LOOKUP('Mérési adatok'!C169,AU$3:AU$7,$BE$2:$BI$2)&amp;LEFT($BD171,1)</f>
        <v>#N/A</v>
      </c>
      <c r="BG171" t="e">
        <f>LOOKUP('Mérési adatok'!D169,AV$3:AV$7,$BE$2:$BI$2)&amp;LEFT($BD171,1)</f>
        <v>#N/A</v>
      </c>
      <c r="BH171" t="e">
        <f>LOOKUP('Mérési adatok'!E169,AW$3:AW$7,$BE$2:$BI$2)&amp;LEFT($BD171,1)</f>
        <v>#N/A</v>
      </c>
      <c r="BI171" t="e">
        <f>LOOKUP('Mérési adatok'!F169,AX$3:AX$7,$BE$2:$BI$2)&amp;LEFT($BD171,1)</f>
        <v>#N/A</v>
      </c>
      <c r="BJ171" t="e">
        <f>LOOKUP('Mérési adatok'!G169,AY$3:AY$7,$BE$2:$BI$2)&amp;LEFT($BD171,1)</f>
        <v>#N/A</v>
      </c>
      <c r="BK171" t="e">
        <f>LOOKUP('Mérési adatok'!H169,AZ$3:AZ$7,$BE$2:$BI$2)&amp;LEFT($BD171,1)</f>
        <v>#N/A</v>
      </c>
      <c r="BN171">
        <f>'Mérési adatok'!A169</f>
        <v>0</v>
      </c>
      <c r="BO171">
        <f>IF('Mérési adatok'!B169&gt;0,LEFT($BN171,1),"")</f>
      </c>
      <c r="BP171">
        <f>IF('Mérési adatok'!C169&gt;0,LEFT($BN171,1),"")</f>
      </c>
      <c r="BQ171">
        <f>IF('Mérési adatok'!D169&gt;0,LEFT($BN171,1),"")</f>
      </c>
      <c r="BR171">
        <f>IF('Mérési adatok'!E169&gt;0,LEFT($BN171,1),"")</f>
      </c>
      <c r="BS171">
        <f>IF('Mérési adatok'!F169&gt;0,LEFT($BN171,1),"")</f>
      </c>
      <c r="BT171">
        <f>IF('Mérési adatok'!G169&gt;0,LEFT($BN171,1),"")</f>
      </c>
      <c r="BU171">
        <f>IF('Mérési adatok'!H169&gt;0,LEFT($BN171,1),"")</f>
      </c>
    </row>
    <row r="172" spans="56:73" ht="12.75">
      <c r="BD172">
        <f>'Mérési adatok'!A170</f>
        <v>0</v>
      </c>
      <c r="BE172" t="e">
        <f>LOOKUP('Mérési adatok'!B170,AT$3:AT$7,$BE$2:$BI$2)&amp;LEFT($BD172,1)</f>
        <v>#N/A</v>
      </c>
      <c r="BF172" t="e">
        <f>LOOKUP('Mérési adatok'!C170,AU$3:AU$7,$BE$2:$BI$2)&amp;LEFT($BD172,1)</f>
        <v>#N/A</v>
      </c>
      <c r="BG172" t="e">
        <f>LOOKUP('Mérési adatok'!D170,AV$3:AV$7,$BE$2:$BI$2)&amp;LEFT($BD172,1)</f>
        <v>#N/A</v>
      </c>
      <c r="BH172" t="e">
        <f>LOOKUP('Mérési adatok'!E170,AW$3:AW$7,$BE$2:$BI$2)&amp;LEFT($BD172,1)</f>
        <v>#N/A</v>
      </c>
      <c r="BI172" t="e">
        <f>LOOKUP('Mérési adatok'!F170,AX$3:AX$7,$BE$2:$BI$2)&amp;LEFT($BD172,1)</f>
        <v>#N/A</v>
      </c>
      <c r="BJ172" t="e">
        <f>LOOKUP('Mérési adatok'!G170,AY$3:AY$7,$BE$2:$BI$2)&amp;LEFT($BD172,1)</f>
        <v>#N/A</v>
      </c>
      <c r="BK172" t="e">
        <f>LOOKUP('Mérési adatok'!H170,AZ$3:AZ$7,$BE$2:$BI$2)&amp;LEFT($BD172,1)</f>
        <v>#N/A</v>
      </c>
      <c r="BN172">
        <f>'Mérési adatok'!A170</f>
        <v>0</v>
      </c>
      <c r="BO172">
        <f>IF('Mérési adatok'!B170&gt;0,LEFT($BN172,1),"")</f>
      </c>
      <c r="BP172">
        <f>IF('Mérési adatok'!C170&gt;0,LEFT($BN172,1),"")</f>
      </c>
      <c r="BQ172">
        <f>IF('Mérési adatok'!D170&gt;0,LEFT($BN172,1),"")</f>
      </c>
      <c r="BR172">
        <f>IF('Mérési adatok'!E170&gt;0,LEFT($BN172,1),"")</f>
      </c>
      <c r="BS172">
        <f>IF('Mérési adatok'!F170&gt;0,LEFT($BN172,1),"")</f>
      </c>
      <c r="BT172">
        <f>IF('Mérési adatok'!G170&gt;0,LEFT($BN172,1),"")</f>
      </c>
      <c r="BU172">
        <f>IF('Mérési adatok'!H170&gt;0,LEFT($BN172,1),"")</f>
      </c>
    </row>
    <row r="173" spans="56:73" ht="12.75">
      <c r="BD173">
        <f>'Mérési adatok'!A171</f>
        <v>0</v>
      </c>
      <c r="BE173" t="e">
        <f>LOOKUP('Mérési adatok'!B171,AT$3:AT$7,$BE$2:$BI$2)&amp;LEFT($BD173,1)</f>
        <v>#N/A</v>
      </c>
      <c r="BF173" t="e">
        <f>LOOKUP('Mérési adatok'!C171,AU$3:AU$7,$BE$2:$BI$2)&amp;LEFT($BD173,1)</f>
        <v>#N/A</v>
      </c>
      <c r="BG173" t="e">
        <f>LOOKUP('Mérési adatok'!D171,AV$3:AV$7,$BE$2:$BI$2)&amp;LEFT($BD173,1)</f>
        <v>#N/A</v>
      </c>
      <c r="BH173" t="e">
        <f>LOOKUP('Mérési adatok'!E171,AW$3:AW$7,$BE$2:$BI$2)&amp;LEFT($BD173,1)</f>
        <v>#N/A</v>
      </c>
      <c r="BI173" t="e">
        <f>LOOKUP('Mérési adatok'!F171,AX$3:AX$7,$BE$2:$BI$2)&amp;LEFT($BD173,1)</f>
        <v>#N/A</v>
      </c>
      <c r="BJ173" t="e">
        <f>LOOKUP('Mérési adatok'!G171,AY$3:AY$7,$BE$2:$BI$2)&amp;LEFT($BD173,1)</f>
        <v>#N/A</v>
      </c>
      <c r="BK173" t="e">
        <f>LOOKUP('Mérési adatok'!H171,AZ$3:AZ$7,$BE$2:$BI$2)&amp;LEFT($BD173,1)</f>
        <v>#N/A</v>
      </c>
      <c r="BN173">
        <f>'Mérési adatok'!A171</f>
        <v>0</v>
      </c>
      <c r="BO173">
        <f>IF('Mérési adatok'!B171&gt;0,LEFT($BN173,1),"")</f>
      </c>
      <c r="BP173">
        <f>IF('Mérési adatok'!C171&gt;0,LEFT($BN173,1),"")</f>
      </c>
      <c r="BQ173">
        <f>IF('Mérési adatok'!D171&gt;0,LEFT($BN173,1),"")</f>
      </c>
      <c r="BR173">
        <f>IF('Mérési adatok'!E171&gt;0,LEFT($BN173,1),"")</f>
      </c>
      <c r="BS173">
        <f>IF('Mérési adatok'!F171&gt;0,LEFT($BN173,1),"")</f>
      </c>
      <c r="BT173">
        <f>IF('Mérési adatok'!G171&gt;0,LEFT($BN173,1),"")</f>
      </c>
      <c r="BU173">
        <f>IF('Mérési adatok'!H171&gt;0,LEFT($BN173,1),"")</f>
      </c>
    </row>
    <row r="174" spans="56:73" ht="12.75">
      <c r="BD174">
        <f>'Mérési adatok'!A172</f>
        <v>0</v>
      </c>
      <c r="BE174" t="e">
        <f>LOOKUP('Mérési adatok'!B172,AT$3:AT$7,$BE$2:$BI$2)&amp;LEFT($BD174,1)</f>
        <v>#N/A</v>
      </c>
      <c r="BF174" t="e">
        <f>LOOKUP('Mérési adatok'!C172,AU$3:AU$7,$BE$2:$BI$2)&amp;LEFT($BD174,1)</f>
        <v>#N/A</v>
      </c>
      <c r="BG174" t="e">
        <f>LOOKUP('Mérési adatok'!D172,AV$3:AV$7,$BE$2:$BI$2)&amp;LEFT($BD174,1)</f>
        <v>#N/A</v>
      </c>
      <c r="BH174" t="e">
        <f>LOOKUP('Mérési adatok'!E172,AW$3:AW$7,$BE$2:$BI$2)&amp;LEFT($BD174,1)</f>
        <v>#N/A</v>
      </c>
      <c r="BI174" t="e">
        <f>LOOKUP('Mérési adatok'!F172,AX$3:AX$7,$BE$2:$BI$2)&amp;LEFT($BD174,1)</f>
        <v>#N/A</v>
      </c>
      <c r="BJ174" t="e">
        <f>LOOKUP('Mérési adatok'!G172,AY$3:AY$7,$BE$2:$BI$2)&amp;LEFT($BD174,1)</f>
        <v>#N/A</v>
      </c>
      <c r="BK174" t="e">
        <f>LOOKUP('Mérési adatok'!H172,AZ$3:AZ$7,$BE$2:$BI$2)&amp;LEFT($BD174,1)</f>
        <v>#N/A</v>
      </c>
      <c r="BN174">
        <f>'Mérési adatok'!A172</f>
        <v>0</v>
      </c>
      <c r="BO174">
        <f>IF('Mérési adatok'!B172&gt;0,LEFT($BN174,1),"")</f>
      </c>
      <c r="BP174">
        <f>IF('Mérési adatok'!C172&gt;0,LEFT($BN174,1),"")</f>
      </c>
      <c r="BQ174">
        <f>IF('Mérési adatok'!D172&gt;0,LEFT($BN174,1),"")</f>
      </c>
      <c r="BR174">
        <f>IF('Mérési adatok'!E172&gt;0,LEFT($BN174,1),"")</f>
      </c>
      <c r="BS174">
        <f>IF('Mérési adatok'!F172&gt;0,LEFT($BN174,1),"")</f>
      </c>
      <c r="BT174">
        <f>IF('Mérési adatok'!G172&gt;0,LEFT($BN174,1),"")</f>
      </c>
      <c r="BU174">
        <f>IF('Mérési adatok'!H172&gt;0,LEFT($BN174,1),"")</f>
      </c>
    </row>
    <row r="175" spans="56:73" ht="12.75">
      <c r="BD175">
        <f>'Mérési adatok'!A173</f>
        <v>0</v>
      </c>
      <c r="BE175" t="e">
        <f>LOOKUP('Mérési adatok'!B173,AT$3:AT$7,$BE$2:$BI$2)&amp;LEFT($BD175,1)</f>
        <v>#N/A</v>
      </c>
      <c r="BF175" t="e">
        <f>LOOKUP('Mérési adatok'!C173,AU$3:AU$7,$BE$2:$BI$2)&amp;LEFT($BD175,1)</f>
        <v>#N/A</v>
      </c>
      <c r="BG175" t="e">
        <f>LOOKUP('Mérési adatok'!D173,AV$3:AV$7,$BE$2:$BI$2)&amp;LEFT($BD175,1)</f>
        <v>#N/A</v>
      </c>
      <c r="BH175" t="e">
        <f>LOOKUP('Mérési adatok'!E173,AW$3:AW$7,$BE$2:$BI$2)&amp;LEFT($BD175,1)</f>
        <v>#N/A</v>
      </c>
      <c r="BI175" t="e">
        <f>LOOKUP('Mérési adatok'!F173,AX$3:AX$7,$BE$2:$BI$2)&amp;LEFT($BD175,1)</f>
        <v>#N/A</v>
      </c>
      <c r="BJ175" t="e">
        <f>LOOKUP('Mérési adatok'!G173,AY$3:AY$7,$BE$2:$BI$2)&amp;LEFT($BD175,1)</f>
        <v>#N/A</v>
      </c>
      <c r="BK175" t="e">
        <f>LOOKUP('Mérési adatok'!H173,AZ$3:AZ$7,$BE$2:$BI$2)&amp;LEFT($BD175,1)</f>
        <v>#N/A</v>
      </c>
      <c r="BN175">
        <f>'Mérési adatok'!A173</f>
        <v>0</v>
      </c>
      <c r="BO175">
        <f>IF('Mérési adatok'!B173&gt;0,LEFT($BN175,1),"")</f>
      </c>
      <c r="BP175">
        <f>IF('Mérési adatok'!C173&gt;0,LEFT($BN175,1),"")</f>
      </c>
      <c r="BQ175">
        <f>IF('Mérési adatok'!D173&gt;0,LEFT($BN175,1),"")</f>
      </c>
      <c r="BR175">
        <f>IF('Mérési adatok'!E173&gt;0,LEFT($BN175,1),"")</f>
      </c>
      <c r="BS175">
        <f>IF('Mérési adatok'!F173&gt;0,LEFT($BN175,1),"")</f>
      </c>
      <c r="BT175">
        <f>IF('Mérési adatok'!G173&gt;0,LEFT($BN175,1),"")</f>
      </c>
      <c r="BU175">
        <f>IF('Mérési adatok'!H173&gt;0,LEFT($BN175,1),"")</f>
      </c>
    </row>
    <row r="176" spans="56:73" ht="12.75">
      <c r="BD176">
        <f>'Mérési adatok'!A174</f>
        <v>0</v>
      </c>
      <c r="BE176" t="e">
        <f>LOOKUP('Mérési adatok'!B174,AT$3:AT$7,$BE$2:$BI$2)&amp;LEFT($BD176,1)</f>
        <v>#N/A</v>
      </c>
      <c r="BF176" t="e">
        <f>LOOKUP('Mérési adatok'!C174,AU$3:AU$7,$BE$2:$BI$2)&amp;LEFT($BD176,1)</f>
        <v>#N/A</v>
      </c>
      <c r="BG176" t="e">
        <f>LOOKUP('Mérési adatok'!D174,AV$3:AV$7,$BE$2:$BI$2)&amp;LEFT($BD176,1)</f>
        <v>#N/A</v>
      </c>
      <c r="BH176" t="e">
        <f>LOOKUP('Mérési adatok'!E174,AW$3:AW$7,$BE$2:$BI$2)&amp;LEFT($BD176,1)</f>
        <v>#N/A</v>
      </c>
      <c r="BI176" t="e">
        <f>LOOKUP('Mérési adatok'!F174,AX$3:AX$7,$BE$2:$BI$2)&amp;LEFT($BD176,1)</f>
        <v>#N/A</v>
      </c>
      <c r="BJ176" t="e">
        <f>LOOKUP('Mérési adatok'!G174,AY$3:AY$7,$BE$2:$BI$2)&amp;LEFT($BD176,1)</f>
        <v>#N/A</v>
      </c>
      <c r="BK176" t="e">
        <f>LOOKUP('Mérési adatok'!H174,AZ$3:AZ$7,$BE$2:$BI$2)&amp;LEFT($BD176,1)</f>
        <v>#N/A</v>
      </c>
      <c r="BN176">
        <f>'Mérési adatok'!A174</f>
        <v>0</v>
      </c>
      <c r="BO176">
        <f>IF('Mérési adatok'!B174&gt;0,LEFT($BN176,1),"")</f>
      </c>
      <c r="BP176">
        <f>IF('Mérési adatok'!C174&gt;0,LEFT($BN176,1),"")</f>
      </c>
      <c r="BQ176">
        <f>IF('Mérési adatok'!D174&gt;0,LEFT($BN176,1),"")</f>
      </c>
      <c r="BR176">
        <f>IF('Mérési adatok'!E174&gt;0,LEFT($BN176,1),"")</f>
      </c>
      <c r="BS176">
        <f>IF('Mérési adatok'!F174&gt;0,LEFT($BN176,1),"")</f>
      </c>
      <c r="BT176">
        <f>IF('Mérési adatok'!G174&gt;0,LEFT($BN176,1),"")</f>
      </c>
      <c r="BU176">
        <f>IF('Mérési adatok'!H174&gt;0,LEFT($BN176,1),"")</f>
      </c>
    </row>
    <row r="177" spans="56:73" ht="12.75">
      <c r="BD177">
        <f>'Mérési adatok'!A175</f>
        <v>0</v>
      </c>
      <c r="BE177" t="e">
        <f>LOOKUP('Mérési adatok'!B175,AT$3:AT$7,$BE$2:$BI$2)&amp;LEFT($BD177,1)</f>
        <v>#N/A</v>
      </c>
      <c r="BF177" t="e">
        <f>LOOKUP('Mérési adatok'!C175,AU$3:AU$7,$BE$2:$BI$2)&amp;LEFT($BD177,1)</f>
        <v>#N/A</v>
      </c>
      <c r="BG177" t="e">
        <f>LOOKUP('Mérési adatok'!D175,AV$3:AV$7,$BE$2:$BI$2)&amp;LEFT($BD177,1)</f>
        <v>#N/A</v>
      </c>
      <c r="BH177" t="e">
        <f>LOOKUP('Mérési adatok'!E175,AW$3:AW$7,$BE$2:$BI$2)&amp;LEFT($BD177,1)</f>
        <v>#N/A</v>
      </c>
      <c r="BI177" t="e">
        <f>LOOKUP('Mérési adatok'!F175,AX$3:AX$7,$BE$2:$BI$2)&amp;LEFT($BD177,1)</f>
        <v>#N/A</v>
      </c>
      <c r="BJ177" t="e">
        <f>LOOKUP('Mérési adatok'!G175,AY$3:AY$7,$BE$2:$BI$2)&amp;LEFT($BD177,1)</f>
        <v>#N/A</v>
      </c>
      <c r="BK177" t="e">
        <f>LOOKUP('Mérési adatok'!H175,AZ$3:AZ$7,$BE$2:$BI$2)&amp;LEFT($BD177,1)</f>
        <v>#N/A</v>
      </c>
      <c r="BN177">
        <f>'Mérési adatok'!A175</f>
        <v>0</v>
      </c>
      <c r="BO177">
        <f>IF('Mérési adatok'!B175&gt;0,LEFT($BN177,1),"")</f>
      </c>
      <c r="BP177">
        <f>IF('Mérési adatok'!C175&gt;0,LEFT($BN177,1),"")</f>
      </c>
      <c r="BQ177">
        <f>IF('Mérési adatok'!D175&gt;0,LEFT($BN177,1),"")</f>
      </c>
      <c r="BR177">
        <f>IF('Mérési adatok'!E175&gt;0,LEFT($BN177,1),"")</f>
      </c>
      <c r="BS177">
        <f>IF('Mérési adatok'!F175&gt;0,LEFT($BN177,1),"")</f>
      </c>
      <c r="BT177">
        <f>IF('Mérési adatok'!G175&gt;0,LEFT($BN177,1),"")</f>
      </c>
      <c r="BU177">
        <f>IF('Mérési adatok'!H175&gt;0,LEFT($BN177,1),"")</f>
      </c>
    </row>
    <row r="178" spans="56:73" ht="12.75">
      <c r="BD178">
        <f>'Mérési adatok'!A176</f>
        <v>0</v>
      </c>
      <c r="BE178" t="e">
        <f>LOOKUP('Mérési adatok'!B176,AT$3:AT$7,$BE$2:$BI$2)&amp;LEFT($BD178,1)</f>
        <v>#N/A</v>
      </c>
      <c r="BF178" t="e">
        <f>LOOKUP('Mérési adatok'!C176,AU$3:AU$7,$BE$2:$BI$2)&amp;LEFT($BD178,1)</f>
        <v>#N/A</v>
      </c>
      <c r="BG178" t="e">
        <f>LOOKUP('Mérési adatok'!D176,AV$3:AV$7,$BE$2:$BI$2)&amp;LEFT($BD178,1)</f>
        <v>#N/A</v>
      </c>
      <c r="BH178" t="e">
        <f>LOOKUP('Mérési adatok'!E176,AW$3:AW$7,$BE$2:$BI$2)&amp;LEFT($BD178,1)</f>
        <v>#N/A</v>
      </c>
      <c r="BI178" t="e">
        <f>LOOKUP('Mérési adatok'!F176,AX$3:AX$7,$BE$2:$BI$2)&amp;LEFT($BD178,1)</f>
        <v>#N/A</v>
      </c>
      <c r="BJ178" t="e">
        <f>LOOKUP('Mérési adatok'!G176,AY$3:AY$7,$BE$2:$BI$2)&amp;LEFT($BD178,1)</f>
        <v>#N/A</v>
      </c>
      <c r="BK178" t="e">
        <f>LOOKUP('Mérési adatok'!H176,AZ$3:AZ$7,$BE$2:$BI$2)&amp;LEFT($BD178,1)</f>
        <v>#N/A</v>
      </c>
      <c r="BN178">
        <f>'Mérési adatok'!A176</f>
        <v>0</v>
      </c>
      <c r="BO178">
        <f>IF('Mérési adatok'!B176&gt;0,LEFT($BN178,1),"")</f>
      </c>
      <c r="BP178">
        <f>IF('Mérési adatok'!C176&gt;0,LEFT($BN178,1),"")</f>
      </c>
      <c r="BQ178">
        <f>IF('Mérési adatok'!D176&gt;0,LEFT($BN178,1),"")</f>
      </c>
      <c r="BR178">
        <f>IF('Mérési adatok'!E176&gt;0,LEFT($BN178,1),"")</f>
      </c>
      <c r="BS178">
        <f>IF('Mérési adatok'!F176&gt;0,LEFT($BN178,1),"")</f>
      </c>
      <c r="BT178">
        <f>IF('Mérési adatok'!G176&gt;0,LEFT($BN178,1),"")</f>
      </c>
      <c r="BU178">
        <f>IF('Mérési adatok'!H176&gt;0,LEFT($BN178,1),"")</f>
      </c>
    </row>
    <row r="179" spans="56:73" ht="12.75">
      <c r="BD179">
        <f>'Mérési adatok'!A177</f>
        <v>0</v>
      </c>
      <c r="BE179" t="e">
        <f>LOOKUP('Mérési adatok'!B177,AT$3:AT$7,$BE$2:$BI$2)&amp;LEFT($BD179,1)</f>
        <v>#N/A</v>
      </c>
      <c r="BF179" t="e">
        <f>LOOKUP('Mérési adatok'!C177,AU$3:AU$7,$BE$2:$BI$2)&amp;LEFT($BD179,1)</f>
        <v>#N/A</v>
      </c>
      <c r="BG179" t="e">
        <f>LOOKUP('Mérési adatok'!D177,AV$3:AV$7,$BE$2:$BI$2)&amp;LEFT($BD179,1)</f>
        <v>#N/A</v>
      </c>
      <c r="BH179" t="e">
        <f>LOOKUP('Mérési adatok'!E177,AW$3:AW$7,$BE$2:$BI$2)&amp;LEFT($BD179,1)</f>
        <v>#N/A</v>
      </c>
      <c r="BI179" t="e">
        <f>LOOKUP('Mérési adatok'!F177,AX$3:AX$7,$BE$2:$BI$2)&amp;LEFT($BD179,1)</f>
        <v>#N/A</v>
      </c>
      <c r="BJ179" t="e">
        <f>LOOKUP('Mérési adatok'!G177,AY$3:AY$7,$BE$2:$BI$2)&amp;LEFT($BD179,1)</f>
        <v>#N/A</v>
      </c>
      <c r="BK179" t="e">
        <f>LOOKUP('Mérési adatok'!H177,AZ$3:AZ$7,$BE$2:$BI$2)&amp;LEFT($BD179,1)</f>
        <v>#N/A</v>
      </c>
      <c r="BN179">
        <f>'Mérési adatok'!A177</f>
        <v>0</v>
      </c>
      <c r="BO179">
        <f>IF('Mérési adatok'!B177&gt;0,LEFT($BN179,1),"")</f>
      </c>
      <c r="BP179">
        <f>IF('Mérési adatok'!C177&gt;0,LEFT($BN179,1),"")</f>
      </c>
      <c r="BQ179">
        <f>IF('Mérési adatok'!D177&gt;0,LEFT($BN179,1),"")</f>
      </c>
      <c r="BR179">
        <f>IF('Mérési adatok'!E177&gt;0,LEFT($BN179,1),"")</f>
      </c>
      <c r="BS179">
        <f>IF('Mérési adatok'!F177&gt;0,LEFT($BN179,1),"")</f>
      </c>
      <c r="BT179">
        <f>IF('Mérési adatok'!G177&gt;0,LEFT($BN179,1),"")</f>
      </c>
      <c r="BU179">
        <f>IF('Mérési adatok'!H177&gt;0,LEFT($BN179,1),"")</f>
      </c>
    </row>
    <row r="180" spans="56:73" ht="12.75">
      <c r="BD180">
        <f>'Mérési adatok'!A178</f>
        <v>0</v>
      </c>
      <c r="BE180" t="e">
        <f>LOOKUP('Mérési adatok'!B178,AT$3:AT$7,$BE$2:$BI$2)&amp;LEFT($BD180,1)</f>
        <v>#N/A</v>
      </c>
      <c r="BF180" t="e">
        <f>LOOKUP('Mérési adatok'!C178,AU$3:AU$7,$BE$2:$BI$2)&amp;LEFT($BD180,1)</f>
        <v>#N/A</v>
      </c>
      <c r="BG180" t="e">
        <f>LOOKUP('Mérési adatok'!D178,AV$3:AV$7,$BE$2:$BI$2)&amp;LEFT($BD180,1)</f>
        <v>#N/A</v>
      </c>
      <c r="BH180" t="e">
        <f>LOOKUP('Mérési adatok'!E178,AW$3:AW$7,$BE$2:$BI$2)&amp;LEFT($BD180,1)</f>
        <v>#N/A</v>
      </c>
      <c r="BI180" t="e">
        <f>LOOKUP('Mérési adatok'!F178,AX$3:AX$7,$BE$2:$BI$2)&amp;LEFT($BD180,1)</f>
        <v>#N/A</v>
      </c>
      <c r="BJ180" t="e">
        <f>LOOKUP('Mérési adatok'!G178,AY$3:AY$7,$BE$2:$BI$2)&amp;LEFT($BD180,1)</f>
        <v>#N/A</v>
      </c>
      <c r="BK180" t="e">
        <f>LOOKUP('Mérési adatok'!H178,AZ$3:AZ$7,$BE$2:$BI$2)&amp;LEFT($BD180,1)</f>
        <v>#N/A</v>
      </c>
      <c r="BN180">
        <f>'Mérési adatok'!A178</f>
        <v>0</v>
      </c>
      <c r="BO180">
        <f>IF('Mérési adatok'!B178&gt;0,LEFT($BN180,1),"")</f>
      </c>
      <c r="BP180">
        <f>IF('Mérési adatok'!C178&gt;0,LEFT($BN180,1),"")</f>
      </c>
      <c r="BQ180">
        <f>IF('Mérési adatok'!D178&gt;0,LEFT($BN180,1),"")</f>
      </c>
      <c r="BR180">
        <f>IF('Mérési adatok'!E178&gt;0,LEFT($BN180,1),"")</f>
      </c>
      <c r="BS180">
        <f>IF('Mérési adatok'!F178&gt;0,LEFT($BN180,1),"")</f>
      </c>
      <c r="BT180">
        <f>IF('Mérési adatok'!G178&gt;0,LEFT($BN180,1),"")</f>
      </c>
      <c r="BU180">
        <f>IF('Mérési adatok'!H178&gt;0,LEFT($BN180,1),"")</f>
      </c>
    </row>
    <row r="181" spans="56:73" ht="12.75">
      <c r="BD181">
        <f>'Mérési adatok'!A179</f>
        <v>0</v>
      </c>
      <c r="BE181" t="e">
        <f>LOOKUP('Mérési adatok'!B179,AT$3:AT$7,$BE$2:$BI$2)&amp;LEFT($BD181,1)</f>
        <v>#N/A</v>
      </c>
      <c r="BF181" t="e">
        <f>LOOKUP('Mérési adatok'!C179,AU$3:AU$7,$BE$2:$BI$2)&amp;LEFT($BD181,1)</f>
        <v>#N/A</v>
      </c>
      <c r="BG181" t="e">
        <f>LOOKUP('Mérési adatok'!D179,AV$3:AV$7,$BE$2:$BI$2)&amp;LEFT($BD181,1)</f>
        <v>#N/A</v>
      </c>
      <c r="BH181" t="e">
        <f>LOOKUP('Mérési adatok'!E179,AW$3:AW$7,$BE$2:$BI$2)&amp;LEFT($BD181,1)</f>
        <v>#N/A</v>
      </c>
      <c r="BI181" t="e">
        <f>LOOKUP('Mérési adatok'!F179,AX$3:AX$7,$BE$2:$BI$2)&amp;LEFT($BD181,1)</f>
        <v>#N/A</v>
      </c>
      <c r="BJ181" t="e">
        <f>LOOKUP('Mérési adatok'!G179,AY$3:AY$7,$BE$2:$BI$2)&amp;LEFT($BD181,1)</f>
        <v>#N/A</v>
      </c>
      <c r="BK181" t="e">
        <f>LOOKUP('Mérési adatok'!H179,AZ$3:AZ$7,$BE$2:$BI$2)&amp;LEFT($BD181,1)</f>
        <v>#N/A</v>
      </c>
      <c r="BN181">
        <f>'Mérési adatok'!A179</f>
        <v>0</v>
      </c>
      <c r="BO181">
        <f>IF('Mérési adatok'!B179&gt;0,LEFT($BN181,1),"")</f>
      </c>
      <c r="BP181">
        <f>IF('Mérési adatok'!C179&gt;0,LEFT($BN181,1),"")</f>
      </c>
      <c r="BQ181">
        <f>IF('Mérési adatok'!D179&gt;0,LEFT($BN181,1),"")</f>
      </c>
      <c r="BR181">
        <f>IF('Mérési adatok'!E179&gt;0,LEFT($BN181,1),"")</f>
      </c>
      <c r="BS181">
        <f>IF('Mérési adatok'!F179&gt;0,LEFT($BN181,1),"")</f>
      </c>
      <c r="BT181">
        <f>IF('Mérési adatok'!G179&gt;0,LEFT($BN181,1),"")</f>
      </c>
      <c r="BU181">
        <f>IF('Mérési adatok'!H179&gt;0,LEFT($BN181,1),"")</f>
      </c>
    </row>
    <row r="182" spans="56:73" ht="12.75">
      <c r="BD182">
        <f>'Mérési adatok'!A180</f>
        <v>0</v>
      </c>
      <c r="BE182" t="e">
        <f>LOOKUP('Mérési adatok'!B180,AT$3:AT$7,$BE$2:$BI$2)&amp;LEFT($BD182,1)</f>
        <v>#N/A</v>
      </c>
      <c r="BF182" t="e">
        <f>LOOKUP('Mérési adatok'!C180,AU$3:AU$7,$BE$2:$BI$2)&amp;LEFT($BD182,1)</f>
        <v>#N/A</v>
      </c>
      <c r="BG182" t="e">
        <f>LOOKUP('Mérési adatok'!D180,AV$3:AV$7,$BE$2:$BI$2)&amp;LEFT($BD182,1)</f>
        <v>#N/A</v>
      </c>
      <c r="BH182" t="e">
        <f>LOOKUP('Mérési adatok'!E180,AW$3:AW$7,$BE$2:$BI$2)&amp;LEFT($BD182,1)</f>
        <v>#N/A</v>
      </c>
      <c r="BI182" t="e">
        <f>LOOKUP('Mérési adatok'!F180,AX$3:AX$7,$BE$2:$BI$2)&amp;LEFT($BD182,1)</f>
        <v>#N/A</v>
      </c>
      <c r="BJ182" t="e">
        <f>LOOKUP('Mérési adatok'!G180,AY$3:AY$7,$BE$2:$BI$2)&amp;LEFT($BD182,1)</f>
        <v>#N/A</v>
      </c>
      <c r="BK182" t="e">
        <f>LOOKUP('Mérési adatok'!H180,AZ$3:AZ$7,$BE$2:$BI$2)&amp;LEFT($BD182,1)</f>
        <v>#N/A</v>
      </c>
      <c r="BN182">
        <f>'Mérési adatok'!A180</f>
        <v>0</v>
      </c>
      <c r="BO182">
        <f>IF('Mérési adatok'!B180&gt;0,LEFT($BN182,1),"")</f>
      </c>
      <c r="BP182">
        <f>IF('Mérési adatok'!C180&gt;0,LEFT($BN182,1),"")</f>
      </c>
      <c r="BQ182">
        <f>IF('Mérési adatok'!D180&gt;0,LEFT($BN182,1),"")</f>
      </c>
      <c r="BR182">
        <f>IF('Mérési adatok'!E180&gt;0,LEFT($BN182,1),"")</f>
      </c>
      <c r="BS182">
        <f>IF('Mérési adatok'!F180&gt;0,LEFT($BN182,1),"")</f>
      </c>
      <c r="BT182">
        <f>IF('Mérési adatok'!G180&gt;0,LEFT($BN182,1),"")</f>
      </c>
      <c r="BU182">
        <f>IF('Mérési adatok'!H180&gt;0,LEFT($BN182,1),"")</f>
      </c>
    </row>
    <row r="183" spans="56:73" ht="12.75">
      <c r="BD183">
        <f>'Mérési adatok'!A181</f>
        <v>0</v>
      </c>
      <c r="BE183" t="e">
        <f>LOOKUP('Mérési adatok'!B181,AT$3:AT$7,$BE$2:$BI$2)&amp;LEFT($BD183,1)</f>
        <v>#N/A</v>
      </c>
      <c r="BF183" t="e">
        <f>LOOKUP('Mérési adatok'!C181,AU$3:AU$7,$BE$2:$BI$2)&amp;LEFT($BD183,1)</f>
        <v>#N/A</v>
      </c>
      <c r="BG183" t="e">
        <f>LOOKUP('Mérési adatok'!D181,AV$3:AV$7,$BE$2:$BI$2)&amp;LEFT($BD183,1)</f>
        <v>#N/A</v>
      </c>
      <c r="BH183" t="e">
        <f>LOOKUP('Mérési adatok'!E181,AW$3:AW$7,$BE$2:$BI$2)&amp;LEFT($BD183,1)</f>
        <v>#N/A</v>
      </c>
      <c r="BI183" t="e">
        <f>LOOKUP('Mérési adatok'!F181,AX$3:AX$7,$BE$2:$BI$2)&amp;LEFT($BD183,1)</f>
        <v>#N/A</v>
      </c>
      <c r="BJ183" t="e">
        <f>LOOKUP('Mérési adatok'!G181,AY$3:AY$7,$BE$2:$BI$2)&amp;LEFT($BD183,1)</f>
        <v>#N/A</v>
      </c>
      <c r="BK183" t="e">
        <f>LOOKUP('Mérési adatok'!H181,AZ$3:AZ$7,$BE$2:$BI$2)&amp;LEFT($BD183,1)</f>
        <v>#N/A</v>
      </c>
      <c r="BN183">
        <f>'Mérési adatok'!A181</f>
        <v>0</v>
      </c>
      <c r="BO183">
        <f>IF('Mérési adatok'!B181&gt;0,LEFT($BN183,1),"")</f>
      </c>
      <c r="BP183">
        <f>IF('Mérési adatok'!C181&gt;0,LEFT($BN183,1),"")</f>
      </c>
      <c r="BQ183">
        <f>IF('Mérési adatok'!D181&gt;0,LEFT($BN183,1),"")</f>
      </c>
      <c r="BR183">
        <f>IF('Mérési adatok'!E181&gt;0,LEFT($BN183,1),"")</f>
      </c>
      <c r="BS183">
        <f>IF('Mérési adatok'!F181&gt;0,LEFT($BN183,1),"")</f>
      </c>
      <c r="BT183">
        <f>IF('Mérési adatok'!G181&gt;0,LEFT($BN183,1),"")</f>
      </c>
      <c r="BU183">
        <f>IF('Mérési adatok'!H181&gt;0,LEFT($BN183,1),"")</f>
      </c>
    </row>
    <row r="184" spans="56:73" ht="12.75">
      <c r="BD184">
        <f>'Mérési adatok'!A182</f>
        <v>0</v>
      </c>
      <c r="BE184" t="e">
        <f>LOOKUP('Mérési adatok'!B182,AT$3:AT$7,$BE$2:$BI$2)&amp;LEFT($BD184,1)</f>
        <v>#N/A</v>
      </c>
      <c r="BF184" t="e">
        <f>LOOKUP('Mérési adatok'!C182,AU$3:AU$7,$BE$2:$BI$2)&amp;LEFT($BD184,1)</f>
        <v>#N/A</v>
      </c>
      <c r="BG184" t="e">
        <f>LOOKUP('Mérési adatok'!D182,AV$3:AV$7,$BE$2:$BI$2)&amp;LEFT($BD184,1)</f>
        <v>#N/A</v>
      </c>
      <c r="BH184" t="e">
        <f>LOOKUP('Mérési adatok'!E182,AW$3:AW$7,$BE$2:$BI$2)&amp;LEFT($BD184,1)</f>
        <v>#N/A</v>
      </c>
      <c r="BI184" t="e">
        <f>LOOKUP('Mérési adatok'!F182,AX$3:AX$7,$BE$2:$BI$2)&amp;LEFT($BD184,1)</f>
        <v>#N/A</v>
      </c>
      <c r="BJ184" t="e">
        <f>LOOKUP('Mérési adatok'!G182,AY$3:AY$7,$BE$2:$BI$2)&amp;LEFT($BD184,1)</f>
        <v>#N/A</v>
      </c>
      <c r="BK184" t="e">
        <f>LOOKUP('Mérési adatok'!H182,AZ$3:AZ$7,$BE$2:$BI$2)&amp;LEFT($BD184,1)</f>
        <v>#N/A</v>
      </c>
      <c r="BN184">
        <f>'Mérési adatok'!A182</f>
        <v>0</v>
      </c>
      <c r="BO184">
        <f>IF('Mérési adatok'!B182&gt;0,LEFT($BN184,1),"")</f>
      </c>
      <c r="BP184">
        <f>IF('Mérési adatok'!C182&gt;0,LEFT($BN184,1),"")</f>
      </c>
      <c r="BQ184">
        <f>IF('Mérési adatok'!D182&gt;0,LEFT($BN184,1),"")</f>
      </c>
      <c r="BR184">
        <f>IF('Mérési adatok'!E182&gt;0,LEFT($BN184,1),"")</f>
      </c>
      <c r="BS184">
        <f>IF('Mérési adatok'!F182&gt;0,LEFT($BN184,1),"")</f>
      </c>
      <c r="BT184">
        <f>IF('Mérési adatok'!G182&gt;0,LEFT($BN184,1),"")</f>
      </c>
      <c r="BU184">
        <f>IF('Mérési adatok'!H182&gt;0,LEFT($BN184,1),"")</f>
      </c>
    </row>
    <row r="185" spans="56:73" ht="12.75">
      <c r="BD185">
        <f>'Mérési adatok'!A183</f>
        <v>0</v>
      </c>
      <c r="BE185" t="e">
        <f>LOOKUP('Mérési adatok'!B183,AT$3:AT$7,$BE$2:$BI$2)&amp;LEFT($BD185,1)</f>
        <v>#N/A</v>
      </c>
      <c r="BF185" t="e">
        <f>LOOKUP('Mérési adatok'!C183,AU$3:AU$7,$BE$2:$BI$2)&amp;LEFT($BD185,1)</f>
        <v>#N/A</v>
      </c>
      <c r="BG185" t="e">
        <f>LOOKUP('Mérési adatok'!D183,AV$3:AV$7,$BE$2:$BI$2)&amp;LEFT($BD185,1)</f>
        <v>#N/A</v>
      </c>
      <c r="BH185" t="e">
        <f>LOOKUP('Mérési adatok'!E183,AW$3:AW$7,$BE$2:$BI$2)&amp;LEFT($BD185,1)</f>
        <v>#N/A</v>
      </c>
      <c r="BI185" t="e">
        <f>LOOKUP('Mérési adatok'!F183,AX$3:AX$7,$BE$2:$BI$2)&amp;LEFT($BD185,1)</f>
        <v>#N/A</v>
      </c>
      <c r="BJ185" t="e">
        <f>LOOKUP('Mérési adatok'!G183,AY$3:AY$7,$BE$2:$BI$2)&amp;LEFT($BD185,1)</f>
        <v>#N/A</v>
      </c>
      <c r="BK185" t="e">
        <f>LOOKUP('Mérési adatok'!H183,AZ$3:AZ$7,$BE$2:$BI$2)&amp;LEFT($BD185,1)</f>
        <v>#N/A</v>
      </c>
      <c r="BN185">
        <f>'Mérési adatok'!A183</f>
        <v>0</v>
      </c>
      <c r="BO185">
        <f>IF('Mérési adatok'!B183&gt;0,LEFT($BN185,1),"")</f>
      </c>
      <c r="BP185">
        <f>IF('Mérési adatok'!C183&gt;0,LEFT($BN185,1),"")</f>
      </c>
      <c r="BQ185">
        <f>IF('Mérési adatok'!D183&gt;0,LEFT($BN185,1),"")</f>
      </c>
      <c r="BR185">
        <f>IF('Mérési adatok'!E183&gt;0,LEFT($BN185,1),"")</f>
      </c>
      <c r="BS185">
        <f>IF('Mérési adatok'!F183&gt;0,LEFT($BN185,1),"")</f>
      </c>
      <c r="BT185">
        <f>IF('Mérési adatok'!G183&gt;0,LEFT($BN185,1),"")</f>
      </c>
      <c r="BU185">
        <f>IF('Mérési adatok'!H183&gt;0,LEFT($BN185,1),"")</f>
      </c>
    </row>
    <row r="186" spans="56:73" ht="12.75">
      <c r="BD186">
        <f>'Mérési adatok'!A184</f>
        <v>0</v>
      </c>
      <c r="BE186" t="e">
        <f>LOOKUP('Mérési adatok'!B184,AT$3:AT$7,$BE$2:$BI$2)&amp;LEFT($BD186,1)</f>
        <v>#N/A</v>
      </c>
      <c r="BF186" t="e">
        <f>LOOKUP('Mérési adatok'!C184,AU$3:AU$7,$BE$2:$BI$2)&amp;LEFT($BD186,1)</f>
        <v>#N/A</v>
      </c>
      <c r="BG186" t="e">
        <f>LOOKUP('Mérési adatok'!D184,AV$3:AV$7,$BE$2:$BI$2)&amp;LEFT($BD186,1)</f>
        <v>#N/A</v>
      </c>
      <c r="BH186" t="e">
        <f>LOOKUP('Mérési adatok'!E184,AW$3:AW$7,$BE$2:$BI$2)&amp;LEFT($BD186,1)</f>
        <v>#N/A</v>
      </c>
      <c r="BI186" t="e">
        <f>LOOKUP('Mérési adatok'!F184,AX$3:AX$7,$BE$2:$BI$2)&amp;LEFT($BD186,1)</f>
        <v>#N/A</v>
      </c>
      <c r="BJ186" t="e">
        <f>LOOKUP('Mérési adatok'!G184,AY$3:AY$7,$BE$2:$BI$2)&amp;LEFT($BD186,1)</f>
        <v>#N/A</v>
      </c>
      <c r="BK186" t="e">
        <f>LOOKUP('Mérési adatok'!H184,AZ$3:AZ$7,$BE$2:$BI$2)&amp;LEFT($BD186,1)</f>
        <v>#N/A</v>
      </c>
      <c r="BN186">
        <f>'Mérési adatok'!A184</f>
        <v>0</v>
      </c>
      <c r="BO186">
        <f>IF('Mérési adatok'!B184&gt;0,LEFT($BN186,1),"")</f>
      </c>
      <c r="BP186">
        <f>IF('Mérési adatok'!C184&gt;0,LEFT($BN186,1),"")</f>
      </c>
      <c r="BQ186">
        <f>IF('Mérési adatok'!D184&gt;0,LEFT($BN186,1),"")</f>
      </c>
      <c r="BR186">
        <f>IF('Mérési adatok'!E184&gt;0,LEFT($BN186,1),"")</f>
      </c>
      <c r="BS186">
        <f>IF('Mérési adatok'!F184&gt;0,LEFT($BN186,1),"")</f>
      </c>
      <c r="BT186">
        <f>IF('Mérési adatok'!G184&gt;0,LEFT($BN186,1),"")</f>
      </c>
      <c r="BU186">
        <f>IF('Mérési adatok'!H184&gt;0,LEFT($BN186,1),"")</f>
      </c>
    </row>
    <row r="187" spans="56:73" ht="12.75">
      <c r="BD187">
        <f>'Mérési adatok'!A185</f>
        <v>0</v>
      </c>
      <c r="BE187" t="e">
        <f>LOOKUP('Mérési adatok'!B185,AT$3:AT$7,$BE$2:$BI$2)&amp;LEFT($BD187,1)</f>
        <v>#N/A</v>
      </c>
      <c r="BF187" t="e">
        <f>LOOKUP('Mérési adatok'!C185,AU$3:AU$7,$BE$2:$BI$2)&amp;LEFT($BD187,1)</f>
        <v>#N/A</v>
      </c>
      <c r="BG187" t="e">
        <f>LOOKUP('Mérési adatok'!D185,AV$3:AV$7,$BE$2:$BI$2)&amp;LEFT($BD187,1)</f>
        <v>#N/A</v>
      </c>
      <c r="BH187" t="e">
        <f>LOOKUP('Mérési adatok'!E185,AW$3:AW$7,$BE$2:$BI$2)&amp;LEFT($BD187,1)</f>
        <v>#N/A</v>
      </c>
      <c r="BI187" t="e">
        <f>LOOKUP('Mérési adatok'!F185,AX$3:AX$7,$BE$2:$BI$2)&amp;LEFT($BD187,1)</f>
        <v>#N/A</v>
      </c>
      <c r="BJ187" t="e">
        <f>LOOKUP('Mérési adatok'!G185,AY$3:AY$7,$BE$2:$BI$2)&amp;LEFT($BD187,1)</f>
        <v>#N/A</v>
      </c>
      <c r="BK187" t="e">
        <f>LOOKUP('Mérési adatok'!H185,AZ$3:AZ$7,$BE$2:$BI$2)&amp;LEFT($BD187,1)</f>
        <v>#N/A</v>
      </c>
      <c r="BN187">
        <f>'Mérési adatok'!A185</f>
        <v>0</v>
      </c>
      <c r="BO187">
        <f>IF('Mérési adatok'!B185&gt;0,LEFT($BN187,1),"")</f>
      </c>
      <c r="BP187">
        <f>IF('Mérési adatok'!C185&gt;0,LEFT($BN187,1),"")</f>
      </c>
      <c r="BQ187">
        <f>IF('Mérési adatok'!D185&gt;0,LEFT($BN187,1),"")</f>
      </c>
      <c r="BR187">
        <f>IF('Mérési adatok'!E185&gt;0,LEFT($BN187,1),"")</f>
      </c>
      <c r="BS187">
        <f>IF('Mérési adatok'!F185&gt;0,LEFT($BN187,1),"")</f>
      </c>
      <c r="BT187">
        <f>IF('Mérési adatok'!G185&gt;0,LEFT($BN187,1),"")</f>
      </c>
      <c r="BU187">
        <f>IF('Mérési adatok'!H185&gt;0,LEFT($BN187,1),"")</f>
      </c>
    </row>
    <row r="188" spans="56:73" ht="12.75">
      <c r="BD188">
        <f>'Mérési adatok'!A186</f>
        <v>0</v>
      </c>
      <c r="BE188" t="e">
        <f>LOOKUP('Mérési adatok'!B186,AT$3:AT$7,$BE$2:$BI$2)&amp;LEFT($BD188,1)</f>
        <v>#N/A</v>
      </c>
      <c r="BF188" t="e">
        <f>LOOKUP('Mérési adatok'!C186,AU$3:AU$7,$BE$2:$BI$2)&amp;LEFT($BD188,1)</f>
        <v>#N/A</v>
      </c>
      <c r="BG188" t="e">
        <f>LOOKUP('Mérési adatok'!D186,AV$3:AV$7,$BE$2:$BI$2)&amp;LEFT($BD188,1)</f>
        <v>#N/A</v>
      </c>
      <c r="BH188" t="e">
        <f>LOOKUP('Mérési adatok'!E186,AW$3:AW$7,$BE$2:$BI$2)&amp;LEFT($BD188,1)</f>
        <v>#N/A</v>
      </c>
      <c r="BI188" t="e">
        <f>LOOKUP('Mérési adatok'!F186,AX$3:AX$7,$BE$2:$BI$2)&amp;LEFT($BD188,1)</f>
        <v>#N/A</v>
      </c>
      <c r="BJ188" t="e">
        <f>LOOKUP('Mérési adatok'!G186,AY$3:AY$7,$BE$2:$BI$2)&amp;LEFT($BD188,1)</f>
        <v>#N/A</v>
      </c>
      <c r="BK188" t="e">
        <f>LOOKUP('Mérési adatok'!H186,AZ$3:AZ$7,$BE$2:$BI$2)&amp;LEFT($BD188,1)</f>
        <v>#N/A</v>
      </c>
      <c r="BN188">
        <f>'Mérési adatok'!A186</f>
        <v>0</v>
      </c>
      <c r="BO188">
        <f>IF('Mérési adatok'!B186&gt;0,LEFT($BN188,1),"")</f>
      </c>
      <c r="BP188">
        <f>IF('Mérési adatok'!C186&gt;0,LEFT($BN188,1),"")</f>
      </c>
      <c r="BQ188">
        <f>IF('Mérési adatok'!D186&gt;0,LEFT($BN188,1),"")</f>
      </c>
      <c r="BR188">
        <f>IF('Mérési adatok'!E186&gt;0,LEFT($BN188,1),"")</f>
      </c>
      <c r="BS188">
        <f>IF('Mérési adatok'!F186&gt;0,LEFT($BN188,1),"")</f>
      </c>
      <c r="BT188">
        <f>IF('Mérési adatok'!G186&gt;0,LEFT($BN188,1),"")</f>
      </c>
      <c r="BU188">
        <f>IF('Mérési adatok'!H186&gt;0,LEFT($BN188,1),"")</f>
      </c>
    </row>
    <row r="189" spans="56:73" ht="12.75">
      <c r="BD189">
        <f>'Mérési adatok'!A187</f>
        <v>0</v>
      </c>
      <c r="BE189" t="e">
        <f>LOOKUP('Mérési adatok'!B187,AT$3:AT$7,$BE$2:$BI$2)&amp;LEFT($BD189,1)</f>
        <v>#N/A</v>
      </c>
      <c r="BF189" t="e">
        <f>LOOKUP('Mérési adatok'!C187,AU$3:AU$7,$BE$2:$BI$2)&amp;LEFT($BD189,1)</f>
        <v>#N/A</v>
      </c>
      <c r="BG189" t="e">
        <f>LOOKUP('Mérési adatok'!D187,AV$3:AV$7,$BE$2:$BI$2)&amp;LEFT($BD189,1)</f>
        <v>#N/A</v>
      </c>
      <c r="BH189" t="e">
        <f>LOOKUP('Mérési adatok'!E187,AW$3:AW$7,$BE$2:$BI$2)&amp;LEFT($BD189,1)</f>
        <v>#N/A</v>
      </c>
      <c r="BI189" t="e">
        <f>LOOKUP('Mérési adatok'!F187,AX$3:AX$7,$BE$2:$BI$2)&amp;LEFT($BD189,1)</f>
        <v>#N/A</v>
      </c>
      <c r="BJ189" t="e">
        <f>LOOKUP('Mérési adatok'!G187,AY$3:AY$7,$BE$2:$BI$2)&amp;LEFT($BD189,1)</f>
        <v>#N/A</v>
      </c>
      <c r="BK189" t="e">
        <f>LOOKUP('Mérési adatok'!H187,AZ$3:AZ$7,$BE$2:$BI$2)&amp;LEFT($BD189,1)</f>
        <v>#N/A</v>
      </c>
      <c r="BN189">
        <f>'Mérési adatok'!A187</f>
        <v>0</v>
      </c>
      <c r="BO189">
        <f>IF('Mérési adatok'!B187&gt;0,LEFT($BN189,1),"")</f>
      </c>
      <c r="BP189">
        <f>IF('Mérési adatok'!C187&gt;0,LEFT($BN189,1),"")</f>
      </c>
      <c r="BQ189">
        <f>IF('Mérési adatok'!D187&gt;0,LEFT($BN189,1),"")</f>
      </c>
      <c r="BR189">
        <f>IF('Mérési adatok'!E187&gt;0,LEFT($BN189,1),"")</f>
      </c>
      <c r="BS189">
        <f>IF('Mérési adatok'!F187&gt;0,LEFT($BN189,1),"")</f>
      </c>
      <c r="BT189">
        <f>IF('Mérési adatok'!G187&gt;0,LEFT($BN189,1),"")</f>
      </c>
      <c r="BU189">
        <f>IF('Mérési adatok'!H187&gt;0,LEFT($BN189,1),"")</f>
      </c>
    </row>
    <row r="190" spans="56:73" ht="12.75">
      <c r="BD190">
        <f>'Mérési adatok'!A188</f>
        <v>0</v>
      </c>
      <c r="BE190" t="e">
        <f>LOOKUP('Mérési adatok'!B188,AT$3:AT$7,$BE$2:$BI$2)&amp;LEFT($BD190,1)</f>
        <v>#N/A</v>
      </c>
      <c r="BF190" t="e">
        <f>LOOKUP('Mérési adatok'!C188,AU$3:AU$7,$BE$2:$BI$2)&amp;LEFT($BD190,1)</f>
        <v>#N/A</v>
      </c>
      <c r="BG190" t="e">
        <f>LOOKUP('Mérési adatok'!D188,AV$3:AV$7,$BE$2:$BI$2)&amp;LEFT($BD190,1)</f>
        <v>#N/A</v>
      </c>
      <c r="BH190" t="e">
        <f>LOOKUP('Mérési adatok'!E188,AW$3:AW$7,$BE$2:$BI$2)&amp;LEFT($BD190,1)</f>
        <v>#N/A</v>
      </c>
      <c r="BI190" t="e">
        <f>LOOKUP('Mérési adatok'!F188,AX$3:AX$7,$BE$2:$BI$2)&amp;LEFT($BD190,1)</f>
        <v>#N/A</v>
      </c>
      <c r="BJ190" t="e">
        <f>LOOKUP('Mérési adatok'!G188,AY$3:AY$7,$BE$2:$BI$2)&amp;LEFT($BD190,1)</f>
        <v>#N/A</v>
      </c>
      <c r="BK190" t="e">
        <f>LOOKUP('Mérési adatok'!H188,AZ$3:AZ$7,$BE$2:$BI$2)&amp;LEFT($BD190,1)</f>
        <v>#N/A</v>
      </c>
      <c r="BN190">
        <f>'Mérési adatok'!A188</f>
        <v>0</v>
      </c>
      <c r="BO190">
        <f>IF('Mérési adatok'!B188&gt;0,LEFT($BN190,1),"")</f>
      </c>
      <c r="BP190">
        <f>IF('Mérési adatok'!C188&gt;0,LEFT($BN190,1),"")</f>
      </c>
      <c r="BQ190">
        <f>IF('Mérési adatok'!D188&gt;0,LEFT($BN190,1),"")</f>
      </c>
      <c r="BR190">
        <f>IF('Mérési adatok'!E188&gt;0,LEFT($BN190,1),"")</f>
      </c>
      <c r="BS190">
        <f>IF('Mérési adatok'!F188&gt;0,LEFT($BN190,1),"")</f>
      </c>
      <c r="BT190">
        <f>IF('Mérési adatok'!G188&gt;0,LEFT($BN190,1),"")</f>
      </c>
      <c r="BU190">
        <f>IF('Mérési adatok'!H188&gt;0,LEFT($BN190,1),"")</f>
      </c>
    </row>
    <row r="191" spans="56:73" ht="12.75">
      <c r="BD191">
        <f>'Mérési adatok'!A189</f>
        <v>0</v>
      </c>
      <c r="BE191" t="e">
        <f>LOOKUP('Mérési adatok'!B189,AT$3:AT$7,$BE$2:$BI$2)&amp;LEFT($BD191,1)</f>
        <v>#N/A</v>
      </c>
      <c r="BF191" t="e">
        <f>LOOKUP('Mérési adatok'!C189,AU$3:AU$7,$BE$2:$BI$2)&amp;LEFT($BD191,1)</f>
        <v>#N/A</v>
      </c>
      <c r="BG191" t="e">
        <f>LOOKUP('Mérési adatok'!D189,AV$3:AV$7,$BE$2:$BI$2)&amp;LEFT($BD191,1)</f>
        <v>#N/A</v>
      </c>
      <c r="BH191" t="e">
        <f>LOOKUP('Mérési adatok'!E189,AW$3:AW$7,$BE$2:$BI$2)&amp;LEFT($BD191,1)</f>
        <v>#N/A</v>
      </c>
      <c r="BI191" t="e">
        <f>LOOKUP('Mérési adatok'!F189,AX$3:AX$7,$BE$2:$BI$2)&amp;LEFT($BD191,1)</f>
        <v>#N/A</v>
      </c>
      <c r="BJ191" t="e">
        <f>LOOKUP('Mérési adatok'!G189,AY$3:AY$7,$BE$2:$BI$2)&amp;LEFT($BD191,1)</f>
        <v>#N/A</v>
      </c>
      <c r="BK191" t="e">
        <f>LOOKUP('Mérési adatok'!H189,AZ$3:AZ$7,$BE$2:$BI$2)&amp;LEFT($BD191,1)</f>
        <v>#N/A</v>
      </c>
      <c r="BN191">
        <f>'Mérési adatok'!A189</f>
        <v>0</v>
      </c>
      <c r="BO191">
        <f>IF('Mérési adatok'!B189&gt;0,LEFT($BN191,1),"")</f>
      </c>
      <c r="BP191">
        <f>IF('Mérési adatok'!C189&gt;0,LEFT($BN191,1),"")</f>
      </c>
      <c r="BQ191">
        <f>IF('Mérési adatok'!D189&gt;0,LEFT($BN191,1),"")</f>
      </c>
      <c r="BR191">
        <f>IF('Mérési adatok'!E189&gt;0,LEFT($BN191,1),"")</f>
      </c>
      <c r="BS191">
        <f>IF('Mérési adatok'!F189&gt;0,LEFT($BN191,1),"")</f>
      </c>
      <c r="BT191">
        <f>IF('Mérési adatok'!G189&gt;0,LEFT($BN191,1),"")</f>
      </c>
      <c r="BU191">
        <f>IF('Mérési adatok'!H189&gt;0,LEFT($BN191,1),"")</f>
      </c>
    </row>
    <row r="192" spans="56:73" ht="12.75">
      <c r="BD192">
        <f>'Mérési adatok'!A190</f>
        <v>0</v>
      </c>
      <c r="BE192" t="e">
        <f>LOOKUP('Mérési adatok'!B190,AT$3:AT$7,$BE$2:$BI$2)&amp;LEFT($BD192,1)</f>
        <v>#N/A</v>
      </c>
      <c r="BF192" t="e">
        <f>LOOKUP('Mérési adatok'!C190,AU$3:AU$7,$BE$2:$BI$2)&amp;LEFT($BD192,1)</f>
        <v>#N/A</v>
      </c>
      <c r="BG192" t="e">
        <f>LOOKUP('Mérési adatok'!D190,AV$3:AV$7,$BE$2:$BI$2)&amp;LEFT($BD192,1)</f>
        <v>#N/A</v>
      </c>
      <c r="BH192" t="e">
        <f>LOOKUP('Mérési adatok'!E190,AW$3:AW$7,$BE$2:$BI$2)&amp;LEFT($BD192,1)</f>
        <v>#N/A</v>
      </c>
      <c r="BI192" t="e">
        <f>LOOKUP('Mérési adatok'!F190,AX$3:AX$7,$BE$2:$BI$2)&amp;LEFT($BD192,1)</f>
        <v>#N/A</v>
      </c>
      <c r="BJ192" t="e">
        <f>LOOKUP('Mérési adatok'!G190,AY$3:AY$7,$BE$2:$BI$2)&amp;LEFT($BD192,1)</f>
        <v>#N/A</v>
      </c>
      <c r="BK192" t="e">
        <f>LOOKUP('Mérési adatok'!H190,AZ$3:AZ$7,$BE$2:$BI$2)&amp;LEFT($BD192,1)</f>
        <v>#N/A</v>
      </c>
      <c r="BN192">
        <f>'Mérési adatok'!A190</f>
        <v>0</v>
      </c>
      <c r="BO192">
        <f>IF('Mérési adatok'!B190&gt;0,LEFT($BN192,1),"")</f>
      </c>
      <c r="BP192">
        <f>IF('Mérési adatok'!C190&gt;0,LEFT($BN192,1),"")</f>
      </c>
      <c r="BQ192">
        <f>IF('Mérési adatok'!D190&gt;0,LEFT($BN192,1),"")</f>
      </c>
      <c r="BR192">
        <f>IF('Mérési adatok'!E190&gt;0,LEFT($BN192,1),"")</f>
      </c>
      <c r="BS192">
        <f>IF('Mérési adatok'!F190&gt;0,LEFT($BN192,1),"")</f>
      </c>
      <c r="BT192">
        <f>IF('Mérési adatok'!G190&gt;0,LEFT($BN192,1),"")</f>
      </c>
      <c r="BU192">
        <f>IF('Mérési adatok'!H190&gt;0,LEFT($BN192,1),"")</f>
      </c>
    </row>
    <row r="193" spans="56:73" ht="12.75">
      <c r="BD193">
        <f>'Mérési adatok'!A191</f>
        <v>0</v>
      </c>
      <c r="BE193" t="e">
        <f>LOOKUP('Mérési adatok'!B191,AT$3:AT$7,$BE$2:$BI$2)&amp;LEFT($BD193,1)</f>
        <v>#N/A</v>
      </c>
      <c r="BF193" t="e">
        <f>LOOKUP('Mérési adatok'!C191,AU$3:AU$7,$BE$2:$BI$2)&amp;LEFT($BD193,1)</f>
        <v>#N/A</v>
      </c>
      <c r="BG193" t="e">
        <f>LOOKUP('Mérési adatok'!D191,AV$3:AV$7,$BE$2:$BI$2)&amp;LEFT($BD193,1)</f>
        <v>#N/A</v>
      </c>
      <c r="BH193" t="e">
        <f>LOOKUP('Mérési adatok'!E191,AW$3:AW$7,$BE$2:$BI$2)&amp;LEFT($BD193,1)</f>
        <v>#N/A</v>
      </c>
      <c r="BI193" t="e">
        <f>LOOKUP('Mérési adatok'!F191,AX$3:AX$7,$BE$2:$BI$2)&amp;LEFT($BD193,1)</f>
        <v>#N/A</v>
      </c>
      <c r="BJ193" t="e">
        <f>LOOKUP('Mérési adatok'!G191,AY$3:AY$7,$BE$2:$BI$2)&amp;LEFT($BD193,1)</f>
        <v>#N/A</v>
      </c>
      <c r="BK193" t="e">
        <f>LOOKUP('Mérési adatok'!H191,AZ$3:AZ$7,$BE$2:$BI$2)&amp;LEFT($BD193,1)</f>
        <v>#N/A</v>
      </c>
      <c r="BN193">
        <f>'Mérési adatok'!A191</f>
        <v>0</v>
      </c>
      <c r="BO193">
        <f>IF('Mérési adatok'!B191&gt;0,LEFT($BN193,1),"")</f>
      </c>
      <c r="BP193">
        <f>IF('Mérési adatok'!C191&gt;0,LEFT($BN193,1),"")</f>
      </c>
      <c r="BQ193">
        <f>IF('Mérési adatok'!D191&gt;0,LEFT($BN193,1),"")</f>
      </c>
      <c r="BR193">
        <f>IF('Mérési adatok'!E191&gt;0,LEFT($BN193,1),"")</f>
      </c>
      <c r="BS193">
        <f>IF('Mérési adatok'!F191&gt;0,LEFT($BN193,1),"")</f>
      </c>
      <c r="BT193">
        <f>IF('Mérési adatok'!G191&gt;0,LEFT($BN193,1),"")</f>
      </c>
      <c r="BU193">
        <f>IF('Mérési adatok'!H191&gt;0,LEFT($BN193,1),"")</f>
      </c>
    </row>
    <row r="194" spans="56:73" ht="12.75">
      <c r="BD194">
        <f>'Mérési adatok'!A192</f>
        <v>0</v>
      </c>
      <c r="BE194" t="e">
        <f>LOOKUP('Mérési adatok'!B192,AT$3:AT$7,$BE$2:$BI$2)&amp;LEFT($BD194,1)</f>
        <v>#N/A</v>
      </c>
      <c r="BF194" t="e">
        <f>LOOKUP('Mérési adatok'!C192,AU$3:AU$7,$BE$2:$BI$2)&amp;LEFT($BD194,1)</f>
        <v>#N/A</v>
      </c>
      <c r="BG194" t="e">
        <f>LOOKUP('Mérési adatok'!D192,AV$3:AV$7,$BE$2:$BI$2)&amp;LEFT($BD194,1)</f>
        <v>#N/A</v>
      </c>
      <c r="BH194" t="e">
        <f>LOOKUP('Mérési adatok'!E192,AW$3:AW$7,$BE$2:$BI$2)&amp;LEFT($BD194,1)</f>
        <v>#N/A</v>
      </c>
      <c r="BI194" t="e">
        <f>LOOKUP('Mérési adatok'!F192,AX$3:AX$7,$BE$2:$BI$2)&amp;LEFT($BD194,1)</f>
        <v>#N/A</v>
      </c>
      <c r="BJ194" t="e">
        <f>LOOKUP('Mérési adatok'!G192,AY$3:AY$7,$BE$2:$BI$2)&amp;LEFT($BD194,1)</f>
        <v>#N/A</v>
      </c>
      <c r="BK194" t="e">
        <f>LOOKUP('Mérési adatok'!H192,AZ$3:AZ$7,$BE$2:$BI$2)&amp;LEFT($BD194,1)</f>
        <v>#N/A</v>
      </c>
      <c r="BN194">
        <f>'Mérési adatok'!A192</f>
        <v>0</v>
      </c>
      <c r="BO194">
        <f>IF('Mérési adatok'!B192&gt;0,LEFT($BN194,1),"")</f>
      </c>
      <c r="BP194">
        <f>IF('Mérési adatok'!C192&gt;0,LEFT($BN194,1),"")</f>
      </c>
      <c r="BQ194">
        <f>IF('Mérési adatok'!D192&gt;0,LEFT($BN194,1),"")</f>
      </c>
      <c r="BR194">
        <f>IF('Mérési adatok'!E192&gt;0,LEFT($BN194,1),"")</f>
      </c>
      <c r="BS194">
        <f>IF('Mérési adatok'!F192&gt;0,LEFT($BN194,1),"")</f>
      </c>
      <c r="BT194">
        <f>IF('Mérési adatok'!G192&gt;0,LEFT($BN194,1),"")</f>
      </c>
      <c r="BU194">
        <f>IF('Mérési adatok'!H192&gt;0,LEFT($BN194,1),"")</f>
      </c>
    </row>
    <row r="195" spans="56:73" ht="12.75">
      <c r="BD195">
        <f>'Mérési adatok'!A193</f>
        <v>0</v>
      </c>
      <c r="BE195" t="e">
        <f>LOOKUP('Mérési adatok'!B193,AT$3:AT$7,$BE$2:$BI$2)&amp;LEFT($BD195,1)</f>
        <v>#N/A</v>
      </c>
      <c r="BF195" t="e">
        <f>LOOKUP('Mérési adatok'!C193,AU$3:AU$7,$BE$2:$BI$2)&amp;LEFT($BD195,1)</f>
        <v>#N/A</v>
      </c>
      <c r="BG195" t="e">
        <f>LOOKUP('Mérési adatok'!D193,AV$3:AV$7,$BE$2:$BI$2)&amp;LEFT($BD195,1)</f>
        <v>#N/A</v>
      </c>
      <c r="BH195" t="e">
        <f>LOOKUP('Mérési adatok'!E193,AW$3:AW$7,$BE$2:$BI$2)&amp;LEFT($BD195,1)</f>
        <v>#N/A</v>
      </c>
      <c r="BI195" t="e">
        <f>LOOKUP('Mérési adatok'!F193,AX$3:AX$7,$BE$2:$BI$2)&amp;LEFT($BD195,1)</f>
        <v>#N/A</v>
      </c>
      <c r="BJ195" t="e">
        <f>LOOKUP('Mérési adatok'!G193,AY$3:AY$7,$BE$2:$BI$2)&amp;LEFT($BD195,1)</f>
        <v>#N/A</v>
      </c>
      <c r="BK195" t="e">
        <f>LOOKUP('Mérési adatok'!H193,AZ$3:AZ$7,$BE$2:$BI$2)&amp;LEFT($BD195,1)</f>
        <v>#N/A</v>
      </c>
      <c r="BN195">
        <f>'Mérési adatok'!A193</f>
        <v>0</v>
      </c>
      <c r="BO195">
        <f>IF('Mérési adatok'!B193&gt;0,LEFT($BN195,1),"")</f>
      </c>
      <c r="BP195">
        <f>IF('Mérési adatok'!C193&gt;0,LEFT($BN195,1),"")</f>
      </c>
      <c r="BQ195">
        <f>IF('Mérési adatok'!D193&gt;0,LEFT($BN195,1),"")</f>
      </c>
      <c r="BR195">
        <f>IF('Mérési adatok'!E193&gt;0,LEFT($BN195,1),"")</f>
      </c>
      <c r="BS195">
        <f>IF('Mérési adatok'!F193&gt;0,LEFT($BN195,1),"")</f>
      </c>
      <c r="BT195">
        <f>IF('Mérési adatok'!G193&gt;0,LEFT($BN195,1),"")</f>
      </c>
      <c r="BU195">
        <f>IF('Mérési adatok'!H193&gt;0,LEFT($BN195,1),"")</f>
      </c>
    </row>
    <row r="196" spans="56:73" ht="12.75">
      <c r="BD196">
        <f>'Mérési adatok'!A194</f>
        <v>0</v>
      </c>
      <c r="BE196" t="e">
        <f>LOOKUP('Mérési adatok'!B194,AT$3:AT$7,$BE$2:$BI$2)&amp;LEFT($BD196,1)</f>
        <v>#N/A</v>
      </c>
      <c r="BF196" t="e">
        <f>LOOKUP('Mérési adatok'!C194,AU$3:AU$7,$BE$2:$BI$2)&amp;LEFT($BD196,1)</f>
        <v>#N/A</v>
      </c>
      <c r="BG196" t="e">
        <f>LOOKUP('Mérési adatok'!D194,AV$3:AV$7,$BE$2:$BI$2)&amp;LEFT($BD196,1)</f>
        <v>#N/A</v>
      </c>
      <c r="BH196" t="e">
        <f>LOOKUP('Mérési adatok'!E194,AW$3:AW$7,$BE$2:$BI$2)&amp;LEFT($BD196,1)</f>
        <v>#N/A</v>
      </c>
      <c r="BI196" t="e">
        <f>LOOKUP('Mérési adatok'!F194,AX$3:AX$7,$BE$2:$BI$2)&amp;LEFT($BD196,1)</f>
        <v>#N/A</v>
      </c>
      <c r="BJ196" t="e">
        <f>LOOKUP('Mérési adatok'!G194,AY$3:AY$7,$BE$2:$BI$2)&amp;LEFT($BD196,1)</f>
        <v>#N/A</v>
      </c>
      <c r="BK196" t="e">
        <f>LOOKUP('Mérési adatok'!H194,AZ$3:AZ$7,$BE$2:$BI$2)&amp;LEFT($BD196,1)</f>
        <v>#N/A</v>
      </c>
      <c r="BN196">
        <f>'Mérési adatok'!A194</f>
        <v>0</v>
      </c>
      <c r="BO196">
        <f>IF('Mérési adatok'!B194&gt;0,LEFT($BN196,1),"")</f>
      </c>
      <c r="BP196">
        <f>IF('Mérési adatok'!C194&gt;0,LEFT($BN196,1),"")</f>
      </c>
      <c r="BQ196">
        <f>IF('Mérési adatok'!D194&gt;0,LEFT($BN196,1),"")</f>
      </c>
      <c r="BR196">
        <f>IF('Mérési adatok'!E194&gt;0,LEFT($BN196,1),"")</f>
      </c>
      <c r="BS196">
        <f>IF('Mérési adatok'!F194&gt;0,LEFT($BN196,1),"")</f>
      </c>
      <c r="BT196">
        <f>IF('Mérési adatok'!G194&gt;0,LEFT($BN196,1),"")</f>
      </c>
      <c r="BU196">
        <f>IF('Mérési adatok'!H194&gt;0,LEFT($BN196,1),"")</f>
      </c>
    </row>
    <row r="197" spans="56:73" ht="12.75">
      <c r="BD197">
        <f>'Mérési adatok'!A195</f>
        <v>0</v>
      </c>
      <c r="BE197" t="e">
        <f>LOOKUP('Mérési adatok'!B195,AT$3:AT$7,$BE$2:$BI$2)&amp;LEFT($BD197,1)</f>
        <v>#N/A</v>
      </c>
      <c r="BF197" t="e">
        <f>LOOKUP('Mérési adatok'!C195,AU$3:AU$7,$BE$2:$BI$2)&amp;LEFT($BD197,1)</f>
        <v>#N/A</v>
      </c>
      <c r="BG197" t="e">
        <f>LOOKUP('Mérési adatok'!D195,AV$3:AV$7,$BE$2:$BI$2)&amp;LEFT($BD197,1)</f>
        <v>#N/A</v>
      </c>
      <c r="BH197" t="e">
        <f>LOOKUP('Mérési adatok'!E195,AW$3:AW$7,$BE$2:$BI$2)&amp;LEFT($BD197,1)</f>
        <v>#N/A</v>
      </c>
      <c r="BI197" t="e">
        <f>LOOKUP('Mérési adatok'!F195,AX$3:AX$7,$BE$2:$BI$2)&amp;LEFT($BD197,1)</f>
        <v>#N/A</v>
      </c>
      <c r="BJ197" t="e">
        <f>LOOKUP('Mérési adatok'!G195,AY$3:AY$7,$BE$2:$BI$2)&amp;LEFT($BD197,1)</f>
        <v>#N/A</v>
      </c>
      <c r="BK197" t="e">
        <f>LOOKUP('Mérési adatok'!H195,AZ$3:AZ$7,$BE$2:$BI$2)&amp;LEFT($BD197,1)</f>
        <v>#N/A</v>
      </c>
      <c r="BN197">
        <f>'Mérési adatok'!A195</f>
        <v>0</v>
      </c>
      <c r="BO197">
        <f>IF('Mérési adatok'!B195&gt;0,LEFT($BN197,1),"")</f>
      </c>
      <c r="BP197">
        <f>IF('Mérési adatok'!C195&gt;0,LEFT($BN197,1),"")</f>
      </c>
      <c r="BQ197">
        <f>IF('Mérési adatok'!D195&gt;0,LEFT($BN197,1),"")</f>
      </c>
      <c r="BR197">
        <f>IF('Mérési adatok'!E195&gt;0,LEFT($BN197,1),"")</f>
      </c>
      <c r="BS197">
        <f>IF('Mérési adatok'!F195&gt;0,LEFT($BN197,1),"")</f>
      </c>
      <c r="BT197">
        <f>IF('Mérési adatok'!G195&gt;0,LEFT($BN197,1),"")</f>
      </c>
      <c r="BU197">
        <f>IF('Mérési adatok'!H195&gt;0,LEFT($BN197,1),"")</f>
      </c>
    </row>
    <row r="198" spans="56:73" ht="12.75">
      <c r="BD198">
        <f>'Mérési adatok'!A196</f>
        <v>0</v>
      </c>
      <c r="BE198" t="e">
        <f>LOOKUP('Mérési adatok'!B196,AT$3:AT$7,$BE$2:$BI$2)&amp;LEFT($BD198,1)</f>
        <v>#N/A</v>
      </c>
      <c r="BF198" t="e">
        <f>LOOKUP('Mérési adatok'!C196,AU$3:AU$7,$BE$2:$BI$2)&amp;LEFT($BD198,1)</f>
        <v>#N/A</v>
      </c>
      <c r="BG198" t="e">
        <f>LOOKUP('Mérési adatok'!D196,AV$3:AV$7,$BE$2:$BI$2)&amp;LEFT($BD198,1)</f>
        <v>#N/A</v>
      </c>
      <c r="BH198" t="e">
        <f>LOOKUP('Mérési adatok'!E196,AW$3:AW$7,$BE$2:$BI$2)&amp;LEFT($BD198,1)</f>
        <v>#N/A</v>
      </c>
      <c r="BI198" t="e">
        <f>LOOKUP('Mérési adatok'!F196,AX$3:AX$7,$BE$2:$BI$2)&amp;LEFT($BD198,1)</f>
        <v>#N/A</v>
      </c>
      <c r="BJ198" t="e">
        <f>LOOKUP('Mérési adatok'!G196,AY$3:AY$7,$BE$2:$BI$2)&amp;LEFT($BD198,1)</f>
        <v>#N/A</v>
      </c>
      <c r="BK198" t="e">
        <f>LOOKUP('Mérési adatok'!H196,AZ$3:AZ$7,$BE$2:$BI$2)&amp;LEFT($BD198,1)</f>
        <v>#N/A</v>
      </c>
      <c r="BN198">
        <f>'Mérési adatok'!A196</f>
        <v>0</v>
      </c>
      <c r="BO198">
        <f>IF('Mérési adatok'!B196&gt;0,LEFT($BN198,1),"")</f>
      </c>
      <c r="BP198">
        <f>IF('Mérési adatok'!C196&gt;0,LEFT($BN198,1),"")</f>
      </c>
      <c r="BQ198">
        <f>IF('Mérési adatok'!D196&gt;0,LEFT($BN198,1),"")</f>
      </c>
      <c r="BR198">
        <f>IF('Mérési adatok'!E196&gt;0,LEFT($BN198,1),"")</f>
      </c>
      <c r="BS198">
        <f>IF('Mérési adatok'!F196&gt;0,LEFT($BN198,1),"")</f>
      </c>
      <c r="BT198">
        <f>IF('Mérési adatok'!G196&gt;0,LEFT($BN198,1),"")</f>
      </c>
      <c r="BU198">
        <f>IF('Mérési adatok'!H196&gt;0,LEFT($BN198,1),"")</f>
      </c>
    </row>
    <row r="199" spans="56:73" ht="12.75">
      <c r="BD199">
        <f>'Mérési adatok'!A197</f>
        <v>0</v>
      </c>
      <c r="BE199" t="e">
        <f>LOOKUP('Mérési adatok'!B197,AT$3:AT$7,$BE$2:$BI$2)&amp;LEFT($BD199,1)</f>
        <v>#N/A</v>
      </c>
      <c r="BF199" t="e">
        <f>LOOKUP('Mérési adatok'!C197,AU$3:AU$7,$BE$2:$BI$2)&amp;LEFT($BD199,1)</f>
        <v>#N/A</v>
      </c>
      <c r="BG199" t="e">
        <f>LOOKUP('Mérési adatok'!D197,AV$3:AV$7,$BE$2:$BI$2)&amp;LEFT($BD199,1)</f>
        <v>#N/A</v>
      </c>
      <c r="BH199" t="e">
        <f>LOOKUP('Mérési adatok'!E197,AW$3:AW$7,$BE$2:$BI$2)&amp;LEFT($BD199,1)</f>
        <v>#N/A</v>
      </c>
      <c r="BI199" t="e">
        <f>LOOKUP('Mérési adatok'!F197,AX$3:AX$7,$BE$2:$BI$2)&amp;LEFT($BD199,1)</f>
        <v>#N/A</v>
      </c>
      <c r="BJ199" t="e">
        <f>LOOKUP('Mérési adatok'!G197,AY$3:AY$7,$BE$2:$BI$2)&amp;LEFT($BD199,1)</f>
        <v>#N/A</v>
      </c>
      <c r="BK199" t="e">
        <f>LOOKUP('Mérési adatok'!H197,AZ$3:AZ$7,$BE$2:$BI$2)&amp;LEFT($BD199,1)</f>
        <v>#N/A</v>
      </c>
      <c r="BN199">
        <f>'Mérési adatok'!A197</f>
        <v>0</v>
      </c>
      <c r="BO199">
        <f>IF('Mérési adatok'!B197&gt;0,LEFT($BN199,1),"")</f>
      </c>
      <c r="BP199">
        <f>IF('Mérési adatok'!C197&gt;0,LEFT($BN199,1),"")</f>
      </c>
      <c r="BQ199">
        <f>IF('Mérési adatok'!D197&gt;0,LEFT($BN199,1),"")</f>
      </c>
      <c r="BR199">
        <f>IF('Mérési adatok'!E197&gt;0,LEFT($BN199,1),"")</f>
      </c>
      <c r="BS199">
        <f>IF('Mérési adatok'!F197&gt;0,LEFT($BN199,1),"")</f>
      </c>
      <c r="BT199">
        <f>IF('Mérési adatok'!G197&gt;0,LEFT($BN199,1),"")</f>
      </c>
      <c r="BU199">
        <f>IF('Mérési adatok'!H197&gt;0,LEFT($BN199,1),"")</f>
      </c>
    </row>
    <row r="200" spans="56:73" ht="12.75">
      <c r="BD200">
        <f>'Mérési adatok'!A198</f>
        <v>0</v>
      </c>
      <c r="BE200" t="e">
        <f>LOOKUP('Mérési adatok'!B198,AT$3:AT$7,$BE$2:$BI$2)&amp;LEFT($BD200,1)</f>
        <v>#N/A</v>
      </c>
      <c r="BF200" t="e">
        <f>LOOKUP('Mérési adatok'!C198,AU$3:AU$7,$BE$2:$BI$2)&amp;LEFT($BD200,1)</f>
        <v>#N/A</v>
      </c>
      <c r="BG200" t="e">
        <f>LOOKUP('Mérési adatok'!D198,AV$3:AV$7,$BE$2:$BI$2)&amp;LEFT($BD200,1)</f>
        <v>#N/A</v>
      </c>
      <c r="BH200" t="e">
        <f>LOOKUP('Mérési adatok'!E198,AW$3:AW$7,$BE$2:$BI$2)&amp;LEFT($BD200,1)</f>
        <v>#N/A</v>
      </c>
      <c r="BI200" t="e">
        <f>LOOKUP('Mérési adatok'!F198,AX$3:AX$7,$BE$2:$BI$2)&amp;LEFT($BD200,1)</f>
        <v>#N/A</v>
      </c>
      <c r="BJ200" t="e">
        <f>LOOKUP('Mérési adatok'!G198,AY$3:AY$7,$BE$2:$BI$2)&amp;LEFT($BD200,1)</f>
        <v>#N/A</v>
      </c>
      <c r="BK200" t="e">
        <f>LOOKUP('Mérési adatok'!H198,AZ$3:AZ$7,$BE$2:$BI$2)&amp;LEFT($BD200,1)</f>
        <v>#N/A</v>
      </c>
      <c r="BN200">
        <f>'Mérési adatok'!A198</f>
        <v>0</v>
      </c>
      <c r="BO200">
        <f>IF('Mérési adatok'!B198&gt;0,LEFT($BN200,1),"")</f>
      </c>
      <c r="BP200">
        <f>IF('Mérési adatok'!C198&gt;0,LEFT($BN200,1),"")</f>
      </c>
      <c r="BQ200">
        <f>IF('Mérési adatok'!D198&gt;0,LEFT($BN200,1),"")</f>
      </c>
      <c r="BR200">
        <f>IF('Mérési adatok'!E198&gt;0,LEFT($BN200,1),"")</f>
      </c>
      <c r="BS200">
        <f>IF('Mérési adatok'!F198&gt;0,LEFT($BN200,1),"")</f>
      </c>
      <c r="BT200">
        <f>IF('Mérési adatok'!G198&gt;0,LEFT($BN200,1),"")</f>
      </c>
      <c r="BU200">
        <f>IF('Mérési adatok'!H198&gt;0,LEFT($BN200,1),"")</f>
      </c>
    </row>
    <row r="201" spans="56:73" ht="12.75">
      <c r="BD201">
        <f>'Mérési adatok'!A199</f>
        <v>0</v>
      </c>
      <c r="BE201" t="e">
        <f>LOOKUP('Mérési adatok'!B199,AT$3:AT$7,$BE$2:$BI$2)&amp;LEFT($BD201,1)</f>
        <v>#N/A</v>
      </c>
      <c r="BF201" t="e">
        <f>LOOKUP('Mérési adatok'!C199,AU$3:AU$7,$BE$2:$BI$2)&amp;LEFT($BD201,1)</f>
        <v>#N/A</v>
      </c>
      <c r="BG201" t="e">
        <f>LOOKUP('Mérési adatok'!D199,AV$3:AV$7,$BE$2:$BI$2)&amp;LEFT($BD201,1)</f>
        <v>#N/A</v>
      </c>
      <c r="BH201" t="e">
        <f>LOOKUP('Mérési adatok'!E199,AW$3:AW$7,$BE$2:$BI$2)&amp;LEFT($BD201,1)</f>
        <v>#N/A</v>
      </c>
      <c r="BI201" t="e">
        <f>LOOKUP('Mérési adatok'!F199,AX$3:AX$7,$BE$2:$BI$2)&amp;LEFT($BD201,1)</f>
        <v>#N/A</v>
      </c>
      <c r="BJ201" t="e">
        <f>LOOKUP('Mérési adatok'!G199,AY$3:AY$7,$BE$2:$BI$2)&amp;LEFT($BD201,1)</f>
        <v>#N/A</v>
      </c>
      <c r="BK201" t="e">
        <f>LOOKUP('Mérési adatok'!H199,AZ$3:AZ$7,$BE$2:$BI$2)&amp;LEFT($BD201,1)</f>
        <v>#N/A</v>
      </c>
      <c r="BN201">
        <f>'Mérési adatok'!A199</f>
        <v>0</v>
      </c>
      <c r="BO201">
        <f>IF('Mérési adatok'!B199&gt;0,LEFT($BN201,1),"")</f>
      </c>
      <c r="BP201">
        <f>IF('Mérési adatok'!C199&gt;0,LEFT($BN201,1),"")</f>
      </c>
      <c r="BQ201">
        <f>IF('Mérési adatok'!D199&gt;0,LEFT($BN201,1),"")</f>
      </c>
      <c r="BR201">
        <f>IF('Mérési adatok'!E199&gt;0,LEFT($BN201,1),"")</f>
      </c>
      <c r="BS201">
        <f>IF('Mérési adatok'!F199&gt;0,LEFT($BN201,1),"")</f>
      </c>
      <c r="BT201">
        <f>IF('Mérési adatok'!G199&gt;0,LEFT($BN201,1),"")</f>
      </c>
      <c r="BU201">
        <f>IF('Mérési adatok'!H199&gt;0,LEFT($BN201,1),"")</f>
      </c>
    </row>
    <row r="202" spans="56:73" ht="12.75">
      <c r="BD202">
        <f>'Mérési adatok'!A200</f>
        <v>0</v>
      </c>
      <c r="BE202" t="e">
        <f>LOOKUP('Mérési adatok'!B200,AT$3:AT$7,$BE$2:$BI$2)&amp;LEFT($BD202,1)</f>
        <v>#N/A</v>
      </c>
      <c r="BF202" t="e">
        <f>LOOKUP('Mérési adatok'!C200,AU$3:AU$7,$BE$2:$BI$2)&amp;LEFT($BD202,1)</f>
        <v>#N/A</v>
      </c>
      <c r="BG202" t="e">
        <f>LOOKUP('Mérési adatok'!D200,AV$3:AV$7,$BE$2:$BI$2)&amp;LEFT($BD202,1)</f>
        <v>#N/A</v>
      </c>
      <c r="BH202" t="e">
        <f>LOOKUP('Mérési adatok'!E200,AW$3:AW$7,$BE$2:$BI$2)&amp;LEFT($BD202,1)</f>
        <v>#N/A</v>
      </c>
      <c r="BI202" t="e">
        <f>LOOKUP('Mérési adatok'!F200,AX$3:AX$7,$BE$2:$BI$2)&amp;LEFT($BD202,1)</f>
        <v>#N/A</v>
      </c>
      <c r="BJ202" t="e">
        <f>LOOKUP('Mérési adatok'!G200,AY$3:AY$7,$BE$2:$BI$2)&amp;LEFT($BD202,1)</f>
        <v>#N/A</v>
      </c>
      <c r="BK202" t="e">
        <f>LOOKUP('Mérési adatok'!H200,AZ$3:AZ$7,$BE$2:$BI$2)&amp;LEFT($BD202,1)</f>
        <v>#N/A</v>
      </c>
      <c r="BN202">
        <f>'Mérési adatok'!A200</f>
        <v>0</v>
      </c>
      <c r="BO202">
        <f>IF('Mérési adatok'!B200&gt;0,LEFT($BN202,1),"")</f>
      </c>
      <c r="BP202">
        <f>IF('Mérési adatok'!C200&gt;0,LEFT($BN202,1),"")</f>
      </c>
      <c r="BQ202">
        <f>IF('Mérési adatok'!D200&gt;0,LEFT($BN202,1),"")</f>
      </c>
      <c r="BR202">
        <f>IF('Mérési adatok'!E200&gt;0,LEFT($BN202,1),"")</f>
      </c>
      <c r="BS202">
        <f>IF('Mérési adatok'!F200&gt;0,LEFT($BN202,1),"")</f>
      </c>
      <c r="BT202">
        <f>IF('Mérési adatok'!G200&gt;0,LEFT($BN202,1),"")</f>
      </c>
      <c r="BU202">
        <f>IF('Mérési adatok'!H200&gt;0,LEFT($BN202,1),"")</f>
      </c>
    </row>
    <row r="203" spans="56:73" ht="12.75">
      <c r="BD203">
        <f>'Mérési adatok'!A201</f>
        <v>0</v>
      </c>
      <c r="BE203" t="e">
        <f>LOOKUP('Mérési adatok'!B201,AT$3:AT$7,$BE$2:$BI$2)&amp;LEFT($BD203,1)</f>
        <v>#N/A</v>
      </c>
      <c r="BF203" t="e">
        <f>LOOKUP('Mérési adatok'!C201,AU$3:AU$7,$BE$2:$BI$2)&amp;LEFT($BD203,1)</f>
        <v>#N/A</v>
      </c>
      <c r="BG203" t="e">
        <f>LOOKUP('Mérési adatok'!D201,AV$3:AV$7,$BE$2:$BI$2)&amp;LEFT($BD203,1)</f>
        <v>#N/A</v>
      </c>
      <c r="BH203" t="e">
        <f>LOOKUP('Mérési adatok'!E201,AW$3:AW$7,$BE$2:$BI$2)&amp;LEFT($BD203,1)</f>
        <v>#N/A</v>
      </c>
      <c r="BI203" t="e">
        <f>LOOKUP('Mérési adatok'!F201,AX$3:AX$7,$BE$2:$BI$2)&amp;LEFT($BD203,1)</f>
        <v>#N/A</v>
      </c>
      <c r="BJ203" t="e">
        <f>LOOKUP('Mérési adatok'!G201,AY$3:AY$7,$BE$2:$BI$2)&amp;LEFT($BD203,1)</f>
        <v>#N/A</v>
      </c>
      <c r="BK203" t="e">
        <f>LOOKUP('Mérési adatok'!H201,AZ$3:AZ$7,$BE$2:$BI$2)&amp;LEFT($BD203,1)</f>
        <v>#N/A</v>
      </c>
      <c r="BN203">
        <f>'Mérési adatok'!A201</f>
        <v>0</v>
      </c>
      <c r="BO203">
        <f>IF('Mérési adatok'!B201&gt;0,LEFT($BN203,1),"")</f>
      </c>
      <c r="BP203">
        <f>IF('Mérési adatok'!C201&gt;0,LEFT($BN203,1),"")</f>
      </c>
      <c r="BQ203">
        <f>IF('Mérési adatok'!D201&gt;0,LEFT($BN203,1),"")</f>
      </c>
      <c r="BR203">
        <f>IF('Mérési adatok'!E201&gt;0,LEFT($BN203,1),"")</f>
      </c>
      <c r="BS203">
        <f>IF('Mérési adatok'!F201&gt;0,LEFT($BN203,1),"")</f>
      </c>
      <c r="BT203">
        <f>IF('Mérési adatok'!G201&gt;0,LEFT($BN203,1),"")</f>
      </c>
      <c r="BU203">
        <f>IF('Mérési adatok'!H201&gt;0,LEFT($BN203,1),"")</f>
      </c>
    </row>
    <row r="204" spans="56:73" ht="12.75">
      <c r="BD204">
        <f>'Mérési adatok'!A202</f>
        <v>0</v>
      </c>
      <c r="BE204" t="e">
        <f>LOOKUP('Mérési adatok'!B202,AT$3:AT$7,$BE$2:$BI$2)&amp;LEFT($BD204,1)</f>
        <v>#N/A</v>
      </c>
      <c r="BF204" t="e">
        <f>LOOKUP('Mérési adatok'!C202,AU$3:AU$7,$BE$2:$BI$2)&amp;LEFT($BD204,1)</f>
        <v>#N/A</v>
      </c>
      <c r="BG204" t="e">
        <f>LOOKUP('Mérési adatok'!D202,AV$3:AV$7,$BE$2:$BI$2)&amp;LEFT($BD204,1)</f>
        <v>#N/A</v>
      </c>
      <c r="BH204" t="e">
        <f>LOOKUP('Mérési adatok'!E202,AW$3:AW$7,$BE$2:$BI$2)&amp;LEFT($BD204,1)</f>
        <v>#N/A</v>
      </c>
      <c r="BI204" t="e">
        <f>LOOKUP('Mérési adatok'!F202,AX$3:AX$7,$BE$2:$BI$2)&amp;LEFT($BD204,1)</f>
        <v>#N/A</v>
      </c>
      <c r="BJ204" t="e">
        <f>LOOKUP('Mérési adatok'!G202,AY$3:AY$7,$BE$2:$BI$2)&amp;LEFT($BD204,1)</f>
        <v>#N/A</v>
      </c>
      <c r="BK204" t="e">
        <f>LOOKUP('Mérési adatok'!H202,AZ$3:AZ$7,$BE$2:$BI$2)&amp;LEFT($BD204,1)</f>
        <v>#N/A</v>
      </c>
      <c r="BN204">
        <f>'Mérési adatok'!A202</f>
        <v>0</v>
      </c>
      <c r="BO204">
        <f>IF('Mérési adatok'!B202&gt;0,LEFT($BN204,1),"")</f>
      </c>
      <c r="BP204">
        <f>IF('Mérési adatok'!C202&gt;0,LEFT($BN204,1),"")</f>
      </c>
      <c r="BQ204">
        <f>IF('Mérési adatok'!D202&gt;0,LEFT($BN204,1),"")</f>
      </c>
      <c r="BR204">
        <f>IF('Mérési adatok'!E202&gt;0,LEFT($BN204,1),"")</f>
      </c>
      <c r="BS204">
        <f>IF('Mérési adatok'!F202&gt;0,LEFT($BN204,1),"")</f>
      </c>
      <c r="BT204">
        <f>IF('Mérési adatok'!G202&gt;0,LEFT($BN204,1),"")</f>
      </c>
      <c r="BU204">
        <f>IF('Mérési adatok'!H202&gt;0,LEFT($BN204,1),"")</f>
      </c>
    </row>
    <row r="205" spans="56:73" ht="12.75">
      <c r="BD205">
        <f>'Mérési adatok'!A203</f>
        <v>0</v>
      </c>
      <c r="BE205" t="e">
        <f>LOOKUP('Mérési adatok'!B203,AT$3:AT$7,$BE$2:$BI$2)&amp;LEFT($BD205,1)</f>
        <v>#N/A</v>
      </c>
      <c r="BF205" t="e">
        <f>LOOKUP('Mérési adatok'!C203,AU$3:AU$7,$BE$2:$BI$2)&amp;LEFT($BD205,1)</f>
        <v>#N/A</v>
      </c>
      <c r="BG205" t="e">
        <f>LOOKUP('Mérési adatok'!D203,AV$3:AV$7,$BE$2:$BI$2)&amp;LEFT($BD205,1)</f>
        <v>#N/A</v>
      </c>
      <c r="BH205" t="e">
        <f>LOOKUP('Mérési adatok'!E203,AW$3:AW$7,$BE$2:$BI$2)&amp;LEFT($BD205,1)</f>
        <v>#N/A</v>
      </c>
      <c r="BI205" t="e">
        <f>LOOKUP('Mérési adatok'!F203,AX$3:AX$7,$BE$2:$BI$2)&amp;LEFT($BD205,1)</f>
        <v>#N/A</v>
      </c>
      <c r="BJ205" t="e">
        <f>LOOKUP('Mérési adatok'!G203,AY$3:AY$7,$BE$2:$BI$2)&amp;LEFT($BD205,1)</f>
        <v>#N/A</v>
      </c>
      <c r="BK205" t="e">
        <f>LOOKUP('Mérési adatok'!H203,AZ$3:AZ$7,$BE$2:$BI$2)&amp;LEFT($BD205,1)</f>
        <v>#N/A</v>
      </c>
      <c r="BN205">
        <f>'Mérési adatok'!A203</f>
        <v>0</v>
      </c>
      <c r="BO205">
        <f>IF('Mérési adatok'!B203&gt;0,LEFT($BN205,1),"")</f>
      </c>
      <c r="BP205">
        <f>IF('Mérési adatok'!C203&gt;0,LEFT($BN205,1),"")</f>
      </c>
      <c r="BQ205">
        <f>IF('Mérési adatok'!D203&gt;0,LEFT($BN205,1),"")</f>
      </c>
      <c r="BR205">
        <f>IF('Mérési adatok'!E203&gt;0,LEFT($BN205,1),"")</f>
      </c>
      <c r="BS205">
        <f>IF('Mérési adatok'!F203&gt;0,LEFT($BN205,1),"")</f>
      </c>
      <c r="BT205">
        <f>IF('Mérési adatok'!G203&gt;0,LEFT($BN205,1),"")</f>
      </c>
      <c r="BU205">
        <f>IF('Mérési adatok'!H203&gt;0,LEFT($BN205,1),"")</f>
      </c>
    </row>
    <row r="206" spans="56:73" ht="12.75">
      <c r="BD206">
        <f>'Mérési adatok'!A204</f>
        <v>0</v>
      </c>
      <c r="BE206" t="e">
        <f>LOOKUP('Mérési adatok'!B204,AT$3:AT$7,$BE$2:$BI$2)&amp;LEFT($BD206,1)</f>
        <v>#N/A</v>
      </c>
      <c r="BF206" t="e">
        <f>LOOKUP('Mérési adatok'!C204,AU$3:AU$7,$BE$2:$BI$2)&amp;LEFT($BD206,1)</f>
        <v>#N/A</v>
      </c>
      <c r="BG206" t="e">
        <f>LOOKUP('Mérési adatok'!D204,AV$3:AV$7,$BE$2:$BI$2)&amp;LEFT($BD206,1)</f>
        <v>#N/A</v>
      </c>
      <c r="BH206" t="e">
        <f>LOOKUP('Mérési adatok'!E204,AW$3:AW$7,$BE$2:$BI$2)&amp;LEFT($BD206,1)</f>
        <v>#N/A</v>
      </c>
      <c r="BI206" t="e">
        <f>LOOKUP('Mérési adatok'!F204,AX$3:AX$7,$BE$2:$BI$2)&amp;LEFT($BD206,1)</f>
        <v>#N/A</v>
      </c>
      <c r="BJ206" t="e">
        <f>LOOKUP('Mérési adatok'!G204,AY$3:AY$7,$BE$2:$BI$2)&amp;LEFT($BD206,1)</f>
        <v>#N/A</v>
      </c>
      <c r="BK206" t="e">
        <f>LOOKUP('Mérési adatok'!H204,AZ$3:AZ$7,$BE$2:$BI$2)&amp;LEFT($BD206,1)</f>
        <v>#N/A</v>
      </c>
      <c r="BN206">
        <f>'Mérési adatok'!A204</f>
        <v>0</v>
      </c>
      <c r="BO206">
        <f>IF('Mérési adatok'!B204&gt;0,LEFT($BN206,1),"")</f>
      </c>
      <c r="BP206">
        <f>IF('Mérési adatok'!C204&gt;0,LEFT($BN206,1),"")</f>
      </c>
      <c r="BQ206">
        <f>IF('Mérési adatok'!D204&gt;0,LEFT($BN206,1),"")</f>
      </c>
      <c r="BR206">
        <f>IF('Mérési adatok'!E204&gt;0,LEFT($BN206,1),"")</f>
      </c>
      <c r="BS206">
        <f>IF('Mérési adatok'!F204&gt;0,LEFT($BN206,1),"")</f>
      </c>
      <c r="BT206">
        <f>IF('Mérési adatok'!G204&gt;0,LEFT($BN206,1),"")</f>
      </c>
      <c r="BU206">
        <f>IF('Mérési adatok'!H204&gt;0,LEFT($BN206,1),"")</f>
      </c>
    </row>
    <row r="207" spans="56:73" ht="12.75">
      <c r="BD207">
        <f>'Mérési adatok'!A205</f>
        <v>0</v>
      </c>
      <c r="BE207" t="e">
        <f>LOOKUP('Mérési adatok'!B205,AT$3:AT$7,$BE$2:$BI$2)&amp;LEFT($BD207,1)</f>
        <v>#N/A</v>
      </c>
      <c r="BF207" t="e">
        <f>LOOKUP('Mérési adatok'!C205,AU$3:AU$7,$BE$2:$BI$2)&amp;LEFT($BD207,1)</f>
        <v>#N/A</v>
      </c>
      <c r="BG207" t="e">
        <f>LOOKUP('Mérési adatok'!D205,AV$3:AV$7,$BE$2:$BI$2)&amp;LEFT($BD207,1)</f>
        <v>#N/A</v>
      </c>
      <c r="BH207" t="e">
        <f>LOOKUP('Mérési adatok'!E205,AW$3:AW$7,$BE$2:$BI$2)&amp;LEFT($BD207,1)</f>
        <v>#N/A</v>
      </c>
      <c r="BI207" t="e">
        <f>LOOKUP('Mérési adatok'!F205,AX$3:AX$7,$BE$2:$BI$2)&amp;LEFT($BD207,1)</f>
        <v>#N/A</v>
      </c>
      <c r="BJ207" t="e">
        <f>LOOKUP('Mérési adatok'!G205,AY$3:AY$7,$BE$2:$BI$2)&amp;LEFT($BD207,1)</f>
        <v>#N/A</v>
      </c>
      <c r="BK207" t="e">
        <f>LOOKUP('Mérési adatok'!H205,AZ$3:AZ$7,$BE$2:$BI$2)&amp;LEFT($BD207,1)</f>
        <v>#N/A</v>
      </c>
      <c r="BN207">
        <f>'Mérési adatok'!A205</f>
        <v>0</v>
      </c>
      <c r="BO207">
        <f>IF('Mérési adatok'!B205&gt;0,LEFT($BN207,1),"")</f>
      </c>
      <c r="BP207">
        <f>IF('Mérési adatok'!C205&gt;0,LEFT($BN207,1),"")</f>
      </c>
      <c r="BQ207">
        <f>IF('Mérési adatok'!D205&gt;0,LEFT($BN207,1),"")</f>
      </c>
      <c r="BR207">
        <f>IF('Mérési adatok'!E205&gt;0,LEFT($BN207,1),"")</f>
      </c>
      <c r="BS207">
        <f>IF('Mérési adatok'!F205&gt;0,LEFT($BN207,1),"")</f>
      </c>
      <c r="BT207">
        <f>IF('Mérési adatok'!G205&gt;0,LEFT($BN207,1),"")</f>
      </c>
      <c r="BU207">
        <f>IF('Mérési adatok'!H205&gt;0,LEFT($BN207,1),"")</f>
      </c>
    </row>
    <row r="208" spans="56:73" ht="12.75">
      <c r="BD208">
        <f>'Mérési adatok'!A206</f>
        <v>0</v>
      </c>
      <c r="BE208" t="e">
        <f>LOOKUP('Mérési adatok'!B206,AT$3:AT$7,$BE$2:$BI$2)&amp;LEFT($BD208,1)</f>
        <v>#N/A</v>
      </c>
      <c r="BF208" t="e">
        <f>LOOKUP('Mérési adatok'!C206,AU$3:AU$7,$BE$2:$BI$2)&amp;LEFT($BD208,1)</f>
        <v>#N/A</v>
      </c>
      <c r="BG208" t="e">
        <f>LOOKUP('Mérési adatok'!D206,AV$3:AV$7,$BE$2:$BI$2)&amp;LEFT($BD208,1)</f>
        <v>#N/A</v>
      </c>
      <c r="BH208" t="e">
        <f>LOOKUP('Mérési adatok'!E206,AW$3:AW$7,$BE$2:$BI$2)&amp;LEFT($BD208,1)</f>
        <v>#N/A</v>
      </c>
      <c r="BI208" t="e">
        <f>LOOKUP('Mérési adatok'!F206,AX$3:AX$7,$BE$2:$BI$2)&amp;LEFT($BD208,1)</f>
        <v>#N/A</v>
      </c>
      <c r="BJ208" t="e">
        <f>LOOKUP('Mérési adatok'!G206,AY$3:AY$7,$BE$2:$BI$2)&amp;LEFT($BD208,1)</f>
        <v>#N/A</v>
      </c>
      <c r="BK208" t="e">
        <f>LOOKUP('Mérési adatok'!H206,AZ$3:AZ$7,$BE$2:$BI$2)&amp;LEFT($BD208,1)</f>
        <v>#N/A</v>
      </c>
      <c r="BN208">
        <f>'Mérési adatok'!A206</f>
        <v>0</v>
      </c>
      <c r="BO208">
        <f>IF('Mérési adatok'!B206&gt;0,LEFT($BN208,1),"")</f>
      </c>
      <c r="BP208">
        <f>IF('Mérési adatok'!C206&gt;0,LEFT($BN208,1),"")</f>
      </c>
      <c r="BQ208">
        <f>IF('Mérési adatok'!D206&gt;0,LEFT($BN208,1),"")</f>
      </c>
      <c r="BR208">
        <f>IF('Mérési adatok'!E206&gt;0,LEFT($BN208,1),"")</f>
      </c>
      <c r="BS208">
        <f>IF('Mérési adatok'!F206&gt;0,LEFT($BN208,1),"")</f>
      </c>
      <c r="BT208">
        <f>IF('Mérési adatok'!G206&gt;0,LEFT($BN208,1),"")</f>
      </c>
      <c r="BU208">
        <f>IF('Mérési adatok'!H206&gt;0,LEFT($BN208,1),"")</f>
      </c>
    </row>
    <row r="209" spans="56:73" ht="12.75">
      <c r="BD209">
        <f>'Mérési adatok'!A207</f>
        <v>0</v>
      </c>
      <c r="BE209" t="e">
        <f>LOOKUP('Mérési adatok'!B207,AT$3:AT$7,$BE$2:$BI$2)&amp;LEFT($BD209,1)</f>
        <v>#N/A</v>
      </c>
      <c r="BF209" t="e">
        <f>LOOKUP('Mérési adatok'!C207,AU$3:AU$7,$BE$2:$BI$2)&amp;LEFT($BD209,1)</f>
        <v>#N/A</v>
      </c>
      <c r="BG209" t="e">
        <f>LOOKUP('Mérési adatok'!D207,AV$3:AV$7,$BE$2:$BI$2)&amp;LEFT($BD209,1)</f>
        <v>#N/A</v>
      </c>
      <c r="BH209" t="e">
        <f>LOOKUP('Mérési adatok'!E207,AW$3:AW$7,$BE$2:$BI$2)&amp;LEFT($BD209,1)</f>
        <v>#N/A</v>
      </c>
      <c r="BI209" t="e">
        <f>LOOKUP('Mérési adatok'!F207,AX$3:AX$7,$BE$2:$BI$2)&amp;LEFT($BD209,1)</f>
        <v>#N/A</v>
      </c>
      <c r="BJ209" t="e">
        <f>LOOKUP('Mérési adatok'!G207,AY$3:AY$7,$BE$2:$BI$2)&amp;LEFT($BD209,1)</f>
        <v>#N/A</v>
      </c>
      <c r="BK209" t="e">
        <f>LOOKUP('Mérési adatok'!H207,AZ$3:AZ$7,$BE$2:$BI$2)&amp;LEFT($BD209,1)</f>
        <v>#N/A</v>
      </c>
      <c r="BN209">
        <f>'Mérési adatok'!A207</f>
        <v>0</v>
      </c>
      <c r="BO209">
        <f>IF('Mérési adatok'!B207&gt;0,LEFT($BN209,1),"")</f>
      </c>
      <c r="BP209">
        <f>IF('Mérési adatok'!C207&gt;0,LEFT($BN209,1),"")</f>
      </c>
      <c r="BQ209">
        <f>IF('Mérési adatok'!D207&gt;0,LEFT($BN209,1),"")</f>
      </c>
      <c r="BR209">
        <f>IF('Mérési adatok'!E207&gt;0,LEFT($BN209,1),"")</f>
      </c>
      <c r="BS209">
        <f>IF('Mérési adatok'!F207&gt;0,LEFT($BN209,1),"")</f>
      </c>
      <c r="BT209">
        <f>IF('Mérési adatok'!G207&gt;0,LEFT($BN209,1),"")</f>
      </c>
      <c r="BU209">
        <f>IF('Mérési adatok'!H207&gt;0,LEFT($BN209,1),"")</f>
      </c>
    </row>
    <row r="210" spans="56:73" ht="12.75">
      <c r="BD210">
        <f>'Mérési adatok'!A208</f>
        <v>0</v>
      </c>
      <c r="BE210" t="e">
        <f>LOOKUP('Mérési adatok'!B208,AT$3:AT$7,$BE$2:$BI$2)&amp;LEFT($BD210,1)</f>
        <v>#N/A</v>
      </c>
      <c r="BF210" t="e">
        <f>LOOKUP('Mérési adatok'!C208,AU$3:AU$7,$BE$2:$BI$2)&amp;LEFT($BD210,1)</f>
        <v>#N/A</v>
      </c>
      <c r="BG210" t="e">
        <f>LOOKUP('Mérési adatok'!D208,AV$3:AV$7,$BE$2:$BI$2)&amp;LEFT($BD210,1)</f>
        <v>#N/A</v>
      </c>
      <c r="BH210" t="e">
        <f>LOOKUP('Mérési adatok'!E208,AW$3:AW$7,$BE$2:$BI$2)&amp;LEFT($BD210,1)</f>
        <v>#N/A</v>
      </c>
      <c r="BI210" t="e">
        <f>LOOKUP('Mérési adatok'!F208,AX$3:AX$7,$BE$2:$BI$2)&amp;LEFT($BD210,1)</f>
        <v>#N/A</v>
      </c>
      <c r="BJ210" t="e">
        <f>LOOKUP('Mérési adatok'!G208,AY$3:AY$7,$BE$2:$BI$2)&amp;LEFT($BD210,1)</f>
        <v>#N/A</v>
      </c>
      <c r="BK210" t="e">
        <f>LOOKUP('Mérési adatok'!H208,AZ$3:AZ$7,$BE$2:$BI$2)&amp;LEFT($BD210,1)</f>
        <v>#N/A</v>
      </c>
      <c r="BN210">
        <f>'Mérési adatok'!A208</f>
        <v>0</v>
      </c>
      <c r="BO210">
        <f>IF('Mérési adatok'!B208&gt;0,LEFT($BN210,1),"")</f>
      </c>
      <c r="BP210">
        <f>IF('Mérési adatok'!C208&gt;0,LEFT($BN210,1),"")</f>
      </c>
      <c r="BQ210">
        <f>IF('Mérési adatok'!D208&gt;0,LEFT($BN210,1),"")</f>
      </c>
      <c r="BR210">
        <f>IF('Mérési adatok'!E208&gt;0,LEFT($BN210,1),"")</f>
      </c>
      <c r="BS210">
        <f>IF('Mérési adatok'!F208&gt;0,LEFT($BN210,1),"")</f>
      </c>
      <c r="BT210">
        <f>IF('Mérési adatok'!G208&gt;0,LEFT($BN210,1),"")</f>
      </c>
      <c r="BU210">
        <f>IF('Mérési adatok'!H208&gt;0,LEFT($BN210,1),"")</f>
      </c>
    </row>
    <row r="211" spans="56:73" ht="12.75">
      <c r="BD211">
        <f>'Mérési adatok'!A209</f>
        <v>0</v>
      </c>
      <c r="BE211" t="e">
        <f>LOOKUP('Mérési adatok'!B209,AT$3:AT$7,$BE$2:$BI$2)&amp;LEFT($BD211,1)</f>
        <v>#N/A</v>
      </c>
      <c r="BF211" t="e">
        <f>LOOKUP('Mérési adatok'!C209,AU$3:AU$7,$BE$2:$BI$2)&amp;LEFT($BD211,1)</f>
        <v>#N/A</v>
      </c>
      <c r="BG211" t="e">
        <f>LOOKUP('Mérési adatok'!D209,AV$3:AV$7,$BE$2:$BI$2)&amp;LEFT($BD211,1)</f>
        <v>#N/A</v>
      </c>
      <c r="BH211" t="e">
        <f>LOOKUP('Mérési adatok'!E209,AW$3:AW$7,$BE$2:$BI$2)&amp;LEFT($BD211,1)</f>
        <v>#N/A</v>
      </c>
      <c r="BI211" t="e">
        <f>LOOKUP('Mérési adatok'!F209,AX$3:AX$7,$BE$2:$BI$2)&amp;LEFT($BD211,1)</f>
        <v>#N/A</v>
      </c>
      <c r="BJ211" t="e">
        <f>LOOKUP('Mérési adatok'!G209,AY$3:AY$7,$BE$2:$BI$2)&amp;LEFT($BD211,1)</f>
        <v>#N/A</v>
      </c>
      <c r="BK211" t="e">
        <f>LOOKUP('Mérési adatok'!H209,AZ$3:AZ$7,$BE$2:$BI$2)&amp;LEFT($BD211,1)</f>
        <v>#N/A</v>
      </c>
      <c r="BN211">
        <f>'Mérési adatok'!A209</f>
        <v>0</v>
      </c>
      <c r="BO211">
        <f>IF('Mérési adatok'!B209&gt;0,LEFT($BN211,1),"")</f>
      </c>
      <c r="BP211">
        <f>IF('Mérési adatok'!C209&gt;0,LEFT($BN211,1),"")</f>
      </c>
      <c r="BQ211">
        <f>IF('Mérési adatok'!D209&gt;0,LEFT($BN211,1),"")</f>
      </c>
      <c r="BR211">
        <f>IF('Mérési adatok'!E209&gt;0,LEFT($BN211,1),"")</f>
      </c>
      <c r="BS211">
        <f>IF('Mérési adatok'!F209&gt;0,LEFT($BN211,1),"")</f>
      </c>
      <c r="BT211">
        <f>IF('Mérési adatok'!G209&gt;0,LEFT($BN211,1),"")</f>
      </c>
      <c r="BU211">
        <f>IF('Mérési adatok'!H209&gt;0,LEFT($BN211,1),"")</f>
      </c>
    </row>
    <row r="212" spans="56:73" ht="12.75">
      <c r="BD212">
        <f>'Mérési adatok'!A210</f>
        <v>0</v>
      </c>
      <c r="BE212" t="e">
        <f>LOOKUP('Mérési adatok'!B210,AT$3:AT$7,$BE$2:$BI$2)&amp;LEFT($BD212,1)</f>
        <v>#N/A</v>
      </c>
      <c r="BF212" t="e">
        <f>LOOKUP('Mérési adatok'!C210,AU$3:AU$7,$BE$2:$BI$2)&amp;LEFT($BD212,1)</f>
        <v>#N/A</v>
      </c>
      <c r="BG212" t="e">
        <f>LOOKUP('Mérési adatok'!D210,AV$3:AV$7,$BE$2:$BI$2)&amp;LEFT($BD212,1)</f>
        <v>#N/A</v>
      </c>
      <c r="BH212" t="e">
        <f>LOOKUP('Mérési adatok'!E210,AW$3:AW$7,$BE$2:$BI$2)&amp;LEFT($BD212,1)</f>
        <v>#N/A</v>
      </c>
      <c r="BI212" t="e">
        <f>LOOKUP('Mérési adatok'!F210,AX$3:AX$7,$BE$2:$BI$2)&amp;LEFT($BD212,1)</f>
        <v>#N/A</v>
      </c>
      <c r="BJ212" t="e">
        <f>LOOKUP('Mérési adatok'!G210,AY$3:AY$7,$BE$2:$BI$2)&amp;LEFT($BD212,1)</f>
        <v>#N/A</v>
      </c>
      <c r="BK212" t="e">
        <f>LOOKUP('Mérési adatok'!H210,AZ$3:AZ$7,$BE$2:$BI$2)&amp;LEFT($BD212,1)</f>
        <v>#N/A</v>
      </c>
      <c r="BN212">
        <f>'Mérési adatok'!A210</f>
        <v>0</v>
      </c>
      <c r="BO212">
        <f>IF('Mérési adatok'!B210&gt;0,LEFT($BN212,1),"")</f>
      </c>
      <c r="BP212">
        <f>IF('Mérési adatok'!C210&gt;0,LEFT($BN212,1),"")</f>
      </c>
      <c r="BQ212">
        <f>IF('Mérési adatok'!D210&gt;0,LEFT($BN212,1),"")</f>
      </c>
      <c r="BR212">
        <f>IF('Mérési adatok'!E210&gt;0,LEFT($BN212,1),"")</f>
      </c>
      <c r="BS212">
        <f>IF('Mérési adatok'!F210&gt;0,LEFT($BN212,1),"")</f>
      </c>
      <c r="BT212">
        <f>IF('Mérési adatok'!G210&gt;0,LEFT($BN212,1),"")</f>
      </c>
      <c r="BU212">
        <f>IF('Mérési adatok'!H210&gt;0,LEFT($BN212,1),"")</f>
      </c>
    </row>
    <row r="213" spans="56:73" ht="12.75">
      <c r="BD213">
        <f>'Mérési adatok'!A211</f>
        <v>0</v>
      </c>
      <c r="BE213" t="e">
        <f>LOOKUP('Mérési adatok'!B211,AT$3:AT$7,$BE$2:$BI$2)&amp;LEFT($BD213,1)</f>
        <v>#N/A</v>
      </c>
      <c r="BF213" t="e">
        <f>LOOKUP('Mérési adatok'!C211,AU$3:AU$7,$BE$2:$BI$2)&amp;LEFT($BD213,1)</f>
        <v>#N/A</v>
      </c>
      <c r="BG213" t="e">
        <f>LOOKUP('Mérési adatok'!D211,AV$3:AV$7,$BE$2:$BI$2)&amp;LEFT($BD213,1)</f>
        <v>#N/A</v>
      </c>
      <c r="BH213" t="e">
        <f>LOOKUP('Mérési adatok'!E211,AW$3:AW$7,$BE$2:$BI$2)&amp;LEFT($BD213,1)</f>
        <v>#N/A</v>
      </c>
      <c r="BI213" t="e">
        <f>LOOKUP('Mérési adatok'!F211,AX$3:AX$7,$BE$2:$BI$2)&amp;LEFT($BD213,1)</f>
        <v>#N/A</v>
      </c>
      <c r="BJ213" t="e">
        <f>LOOKUP('Mérési adatok'!G211,AY$3:AY$7,$BE$2:$BI$2)&amp;LEFT($BD213,1)</f>
        <v>#N/A</v>
      </c>
      <c r="BK213" t="e">
        <f>LOOKUP('Mérési adatok'!H211,AZ$3:AZ$7,$BE$2:$BI$2)&amp;LEFT($BD213,1)</f>
        <v>#N/A</v>
      </c>
      <c r="BN213">
        <f>'Mérési adatok'!A211</f>
        <v>0</v>
      </c>
      <c r="BO213">
        <f>IF('Mérési adatok'!B211&gt;0,LEFT($BN213,1),"")</f>
      </c>
      <c r="BP213">
        <f>IF('Mérési adatok'!C211&gt;0,LEFT($BN213,1),"")</f>
      </c>
      <c r="BQ213">
        <f>IF('Mérési adatok'!D211&gt;0,LEFT($BN213,1),"")</f>
      </c>
      <c r="BR213">
        <f>IF('Mérési adatok'!E211&gt;0,LEFT($BN213,1),"")</f>
      </c>
      <c r="BS213">
        <f>IF('Mérési adatok'!F211&gt;0,LEFT($BN213,1),"")</f>
      </c>
      <c r="BT213">
        <f>IF('Mérési adatok'!G211&gt;0,LEFT($BN213,1),"")</f>
      </c>
      <c r="BU213">
        <f>IF('Mérési adatok'!H211&gt;0,LEFT($BN213,1),"")</f>
      </c>
    </row>
    <row r="214" spans="56:73" ht="12.75">
      <c r="BD214">
        <f>'Mérési adatok'!A212</f>
        <v>0</v>
      </c>
      <c r="BE214" t="e">
        <f>LOOKUP('Mérési adatok'!B212,AT$3:AT$7,$BE$2:$BI$2)&amp;LEFT($BD214,1)</f>
        <v>#N/A</v>
      </c>
      <c r="BF214" t="e">
        <f>LOOKUP('Mérési adatok'!C212,AU$3:AU$7,$BE$2:$BI$2)&amp;LEFT($BD214,1)</f>
        <v>#N/A</v>
      </c>
      <c r="BG214" t="e">
        <f>LOOKUP('Mérési adatok'!D212,AV$3:AV$7,$BE$2:$BI$2)&amp;LEFT($BD214,1)</f>
        <v>#N/A</v>
      </c>
      <c r="BH214" t="e">
        <f>LOOKUP('Mérési adatok'!E212,AW$3:AW$7,$BE$2:$BI$2)&amp;LEFT($BD214,1)</f>
        <v>#N/A</v>
      </c>
      <c r="BI214" t="e">
        <f>LOOKUP('Mérési adatok'!F212,AX$3:AX$7,$BE$2:$BI$2)&amp;LEFT($BD214,1)</f>
        <v>#N/A</v>
      </c>
      <c r="BJ214" t="e">
        <f>LOOKUP('Mérési adatok'!G212,AY$3:AY$7,$BE$2:$BI$2)&amp;LEFT($BD214,1)</f>
        <v>#N/A</v>
      </c>
      <c r="BK214" t="e">
        <f>LOOKUP('Mérési adatok'!H212,AZ$3:AZ$7,$BE$2:$BI$2)&amp;LEFT($BD214,1)</f>
        <v>#N/A</v>
      </c>
      <c r="BN214">
        <f>'Mérési adatok'!A212</f>
        <v>0</v>
      </c>
      <c r="BO214">
        <f>IF('Mérési adatok'!B212&gt;0,LEFT($BN214,1),"")</f>
      </c>
      <c r="BP214">
        <f>IF('Mérési adatok'!C212&gt;0,LEFT($BN214,1),"")</f>
      </c>
      <c r="BQ214">
        <f>IF('Mérési adatok'!D212&gt;0,LEFT($BN214,1),"")</f>
      </c>
      <c r="BR214">
        <f>IF('Mérési adatok'!E212&gt;0,LEFT($BN214,1),"")</f>
      </c>
      <c r="BS214">
        <f>IF('Mérési adatok'!F212&gt;0,LEFT($BN214,1),"")</f>
      </c>
      <c r="BT214">
        <f>IF('Mérési adatok'!G212&gt;0,LEFT($BN214,1),"")</f>
      </c>
      <c r="BU214">
        <f>IF('Mérési adatok'!H212&gt;0,LEFT($BN214,1),"")</f>
      </c>
    </row>
    <row r="215" spans="56:73" ht="12.75">
      <c r="BD215">
        <f>'Mérési adatok'!A213</f>
        <v>0</v>
      </c>
      <c r="BE215" t="e">
        <f>LOOKUP('Mérési adatok'!B213,AT$3:AT$7,$BE$2:$BI$2)&amp;LEFT($BD215,1)</f>
        <v>#N/A</v>
      </c>
      <c r="BF215" t="e">
        <f>LOOKUP('Mérési adatok'!C213,AU$3:AU$7,$BE$2:$BI$2)&amp;LEFT($BD215,1)</f>
        <v>#N/A</v>
      </c>
      <c r="BG215" t="e">
        <f>LOOKUP('Mérési adatok'!D213,AV$3:AV$7,$BE$2:$BI$2)&amp;LEFT($BD215,1)</f>
        <v>#N/A</v>
      </c>
      <c r="BH215" t="e">
        <f>LOOKUP('Mérési adatok'!E213,AW$3:AW$7,$BE$2:$BI$2)&amp;LEFT($BD215,1)</f>
        <v>#N/A</v>
      </c>
      <c r="BI215" t="e">
        <f>LOOKUP('Mérési adatok'!F213,AX$3:AX$7,$BE$2:$BI$2)&amp;LEFT($BD215,1)</f>
        <v>#N/A</v>
      </c>
      <c r="BJ215" t="e">
        <f>LOOKUP('Mérési adatok'!G213,AY$3:AY$7,$BE$2:$BI$2)&amp;LEFT($BD215,1)</f>
        <v>#N/A</v>
      </c>
      <c r="BK215" t="e">
        <f>LOOKUP('Mérési adatok'!H213,AZ$3:AZ$7,$BE$2:$BI$2)&amp;LEFT($BD215,1)</f>
        <v>#N/A</v>
      </c>
      <c r="BN215">
        <f>'Mérési adatok'!A213</f>
        <v>0</v>
      </c>
      <c r="BO215">
        <f>IF('Mérési adatok'!B213&gt;0,LEFT($BN215,1),"")</f>
      </c>
      <c r="BP215">
        <f>IF('Mérési adatok'!C213&gt;0,LEFT($BN215,1),"")</f>
      </c>
      <c r="BQ215">
        <f>IF('Mérési adatok'!D213&gt;0,LEFT($BN215,1),"")</f>
      </c>
      <c r="BR215">
        <f>IF('Mérési adatok'!E213&gt;0,LEFT($BN215,1),"")</f>
      </c>
      <c r="BS215">
        <f>IF('Mérési adatok'!F213&gt;0,LEFT($BN215,1),"")</f>
      </c>
      <c r="BT215">
        <f>IF('Mérési adatok'!G213&gt;0,LEFT($BN215,1),"")</f>
      </c>
      <c r="BU215">
        <f>IF('Mérési adatok'!H213&gt;0,LEFT($BN215,1),"")</f>
      </c>
    </row>
    <row r="216" spans="56:73" ht="12.75">
      <c r="BD216">
        <f>'Mérési adatok'!A214</f>
        <v>0</v>
      </c>
      <c r="BE216" t="e">
        <f>LOOKUP('Mérési adatok'!B214,AT$3:AT$7,$BE$2:$BI$2)&amp;LEFT($BD216,1)</f>
        <v>#N/A</v>
      </c>
      <c r="BF216" t="e">
        <f>LOOKUP('Mérési adatok'!C214,AU$3:AU$7,$BE$2:$BI$2)&amp;LEFT($BD216,1)</f>
        <v>#N/A</v>
      </c>
      <c r="BG216" t="e">
        <f>LOOKUP('Mérési adatok'!D214,AV$3:AV$7,$BE$2:$BI$2)&amp;LEFT($BD216,1)</f>
        <v>#N/A</v>
      </c>
      <c r="BH216" t="e">
        <f>LOOKUP('Mérési adatok'!E214,AW$3:AW$7,$BE$2:$BI$2)&amp;LEFT($BD216,1)</f>
        <v>#N/A</v>
      </c>
      <c r="BI216" t="e">
        <f>LOOKUP('Mérési adatok'!F214,AX$3:AX$7,$BE$2:$BI$2)&amp;LEFT($BD216,1)</f>
        <v>#N/A</v>
      </c>
      <c r="BJ216" t="e">
        <f>LOOKUP('Mérési adatok'!G214,AY$3:AY$7,$BE$2:$BI$2)&amp;LEFT($BD216,1)</f>
        <v>#N/A</v>
      </c>
      <c r="BK216" t="e">
        <f>LOOKUP('Mérési adatok'!H214,AZ$3:AZ$7,$BE$2:$BI$2)&amp;LEFT($BD216,1)</f>
        <v>#N/A</v>
      </c>
      <c r="BN216">
        <f>'Mérési adatok'!A214</f>
        <v>0</v>
      </c>
      <c r="BO216">
        <f>IF('Mérési adatok'!B214&gt;0,LEFT($BN216,1),"")</f>
      </c>
      <c r="BP216">
        <f>IF('Mérési adatok'!C214&gt;0,LEFT($BN216,1),"")</f>
      </c>
      <c r="BQ216">
        <f>IF('Mérési adatok'!D214&gt;0,LEFT($BN216,1),"")</f>
      </c>
      <c r="BR216">
        <f>IF('Mérési adatok'!E214&gt;0,LEFT($BN216,1),"")</f>
      </c>
      <c r="BS216">
        <f>IF('Mérési adatok'!F214&gt;0,LEFT($BN216,1),"")</f>
      </c>
      <c r="BT216">
        <f>IF('Mérési adatok'!G214&gt;0,LEFT($BN216,1),"")</f>
      </c>
      <c r="BU216">
        <f>IF('Mérési adatok'!H214&gt;0,LEFT($BN216,1),"")</f>
      </c>
    </row>
    <row r="217" spans="56:73" ht="12.75">
      <c r="BD217">
        <f>'Mérési adatok'!A215</f>
        <v>0</v>
      </c>
      <c r="BE217" t="e">
        <f>LOOKUP('Mérési adatok'!B215,AT$3:AT$7,$BE$2:$BI$2)&amp;LEFT($BD217,1)</f>
        <v>#N/A</v>
      </c>
      <c r="BF217" t="e">
        <f>LOOKUP('Mérési adatok'!C215,AU$3:AU$7,$BE$2:$BI$2)&amp;LEFT($BD217,1)</f>
        <v>#N/A</v>
      </c>
      <c r="BG217" t="e">
        <f>LOOKUP('Mérési adatok'!D215,AV$3:AV$7,$BE$2:$BI$2)&amp;LEFT($BD217,1)</f>
        <v>#N/A</v>
      </c>
      <c r="BH217" t="e">
        <f>LOOKUP('Mérési adatok'!E215,AW$3:AW$7,$BE$2:$BI$2)&amp;LEFT($BD217,1)</f>
        <v>#N/A</v>
      </c>
      <c r="BI217" t="e">
        <f>LOOKUP('Mérési adatok'!F215,AX$3:AX$7,$BE$2:$BI$2)&amp;LEFT($BD217,1)</f>
        <v>#N/A</v>
      </c>
      <c r="BJ217" t="e">
        <f>LOOKUP('Mérési adatok'!G215,AY$3:AY$7,$BE$2:$BI$2)&amp;LEFT($BD217,1)</f>
        <v>#N/A</v>
      </c>
      <c r="BK217" t="e">
        <f>LOOKUP('Mérési adatok'!H215,AZ$3:AZ$7,$BE$2:$BI$2)&amp;LEFT($BD217,1)</f>
        <v>#N/A</v>
      </c>
      <c r="BN217">
        <f>'Mérési adatok'!A215</f>
        <v>0</v>
      </c>
      <c r="BO217">
        <f>IF('Mérési adatok'!B215&gt;0,LEFT($BN217,1),"")</f>
      </c>
      <c r="BP217">
        <f>IF('Mérési adatok'!C215&gt;0,LEFT($BN217,1),"")</f>
      </c>
      <c r="BQ217">
        <f>IF('Mérési adatok'!D215&gt;0,LEFT($BN217,1),"")</f>
      </c>
      <c r="BR217">
        <f>IF('Mérési adatok'!E215&gt;0,LEFT($BN217,1),"")</f>
      </c>
      <c r="BS217">
        <f>IF('Mérési adatok'!F215&gt;0,LEFT($BN217,1),"")</f>
      </c>
      <c r="BT217">
        <f>IF('Mérési adatok'!G215&gt;0,LEFT($BN217,1),"")</f>
      </c>
      <c r="BU217">
        <f>IF('Mérési adatok'!H215&gt;0,LEFT($BN217,1),"")</f>
      </c>
    </row>
    <row r="218" spans="56:73" ht="12.75">
      <c r="BD218">
        <f>'Mérési adatok'!A216</f>
        <v>0</v>
      </c>
      <c r="BE218" t="e">
        <f>LOOKUP('Mérési adatok'!B216,AT$3:AT$7,$BE$2:$BI$2)&amp;LEFT($BD218,1)</f>
        <v>#N/A</v>
      </c>
      <c r="BF218" t="e">
        <f>LOOKUP('Mérési adatok'!C216,AU$3:AU$7,$BE$2:$BI$2)&amp;LEFT($BD218,1)</f>
        <v>#N/A</v>
      </c>
      <c r="BG218" t="e">
        <f>LOOKUP('Mérési adatok'!D216,AV$3:AV$7,$BE$2:$BI$2)&amp;LEFT($BD218,1)</f>
        <v>#N/A</v>
      </c>
      <c r="BH218" t="e">
        <f>LOOKUP('Mérési adatok'!E216,AW$3:AW$7,$BE$2:$BI$2)&amp;LEFT($BD218,1)</f>
        <v>#N/A</v>
      </c>
      <c r="BI218" t="e">
        <f>LOOKUP('Mérési adatok'!F216,AX$3:AX$7,$BE$2:$BI$2)&amp;LEFT($BD218,1)</f>
        <v>#N/A</v>
      </c>
      <c r="BJ218" t="e">
        <f>LOOKUP('Mérési adatok'!G216,AY$3:AY$7,$BE$2:$BI$2)&amp;LEFT($BD218,1)</f>
        <v>#N/A</v>
      </c>
      <c r="BK218" t="e">
        <f>LOOKUP('Mérési adatok'!H216,AZ$3:AZ$7,$BE$2:$BI$2)&amp;LEFT($BD218,1)</f>
        <v>#N/A</v>
      </c>
      <c r="BN218">
        <f>'Mérési adatok'!A216</f>
        <v>0</v>
      </c>
      <c r="BO218">
        <f>IF('Mérési adatok'!B216&gt;0,LEFT($BN218,1),"")</f>
      </c>
      <c r="BP218">
        <f>IF('Mérési adatok'!C216&gt;0,LEFT($BN218,1),"")</f>
      </c>
      <c r="BQ218">
        <f>IF('Mérési adatok'!D216&gt;0,LEFT($BN218,1),"")</f>
      </c>
      <c r="BR218">
        <f>IF('Mérési adatok'!E216&gt;0,LEFT($BN218,1),"")</f>
      </c>
      <c r="BS218">
        <f>IF('Mérési adatok'!F216&gt;0,LEFT($BN218,1),"")</f>
      </c>
      <c r="BT218">
        <f>IF('Mérési adatok'!G216&gt;0,LEFT($BN218,1),"")</f>
      </c>
      <c r="BU218">
        <f>IF('Mérési adatok'!H216&gt;0,LEFT($BN218,1),"")</f>
      </c>
    </row>
    <row r="219" spans="56:73" ht="12.75">
      <c r="BD219">
        <f>'Mérési adatok'!A217</f>
        <v>0</v>
      </c>
      <c r="BE219" t="e">
        <f>LOOKUP('Mérési adatok'!B217,AT$3:AT$7,$BE$2:$BI$2)&amp;LEFT($BD219,1)</f>
        <v>#N/A</v>
      </c>
      <c r="BF219" t="e">
        <f>LOOKUP('Mérési adatok'!C217,AU$3:AU$7,$BE$2:$BI$2)&amp;LEFT($BD219,1)</f>
        <v>#N/A</v>
      </c>
      <c r="BG219" t="e">
        <f>LOOKUP('Mérési adatok'!D217,AV$3:AV$7,$BE$2:$BI$2)&amp;LEFT($BD219,1)</f>
        <v>#N/A</v>
      </c>
      <c r="BH219" t="e">
        <f>LOOKUP('Mérési adatok'!E217,AW$3:AW$7,$BE$2:$BI$2)&amp;LEFT($BD219,1)</f>
        <v>#N/A</v>
      </c>
      <c r="BI219" t="e">
        <f>LOOKUP('Mérési adatok'!F217,AX$3:AX$7,$BE$2:$BI$2)&amp;LEFT($BD219,1)</f>
        <v>#N/A</v>
      </c>
      <c r="BJ219" t="e">
        <f>LOOKUP('Mérési adatok'!G217,AY$3:AY$7,$BE$2:$BI$2)&amp;LEFT($BD219,1)</f>
        <v>#N/A</v>
      </c>
      <c r="BK219" t="e">
        <f>LOOKUP('Mérési adatok'!H217,AZ$3:AZ$7,$BE$2:$BI$2)&amp;LEFT($BD219,1)</f>
        <v>#N/A</v>
      </c>
      <c r="BN219">
        <f>'Mérési adatok'!A217</f>
        <v>0</v>
      </c>
      <c r="BO219">
        <f>IF('Mérési adatok'!B217&gt;0,LEFT($BN219,1),"")</f>
      </c>
      <c r="BP219">
        <f>IF('Mérési adatok'!C217&gt;0,LEFT($BN219,1),"")</f>
      </c>
      <c r="BQ219">
        <f>IF('Mérési adatok'!D217&gt;0,LEFT($BN219,1),"")</f>
      </c>
      <c r="BR219">
        <f>IF('Mérési adatok'!E217&gt;0,LEFT($BN219,1),"")</f>
      </c>
      <c r="BS219">
        <f>IF('Mérési adatok'!F217&gt;0,LEFT($BN219,1),"")</f>
      </c>
      <c r="BT219">
        <f>IF('Mérési adatok'!G217&gt;0,LEFT($BN219,1),"")</f>
      </c>
      <c r="BU219">
        <f>IF('Mérési adatok'!H217&gt;0,LEFT($BN219,1),"")</f>
      </c>
    </row>
    <row r="220" spans="56:73" ht="12.75">
      <c r="BD220">
        <f>'Mérési adatok'!A218</f>
        <v>0</v>
      </c>
      <c r="BE220" t="e">
        <f>LOOKUP('Mérési adatok'!B218,AT$3:AT$7,$BE$2:$BI$2)&amp;LEFT($BD220,1)</f>
        <v>#N/A</v>
      </c>
      <c r="BF220" t="e">
        <f>LOOKUP('Mérési adatok'!C218,AU$3:AU$7,$BE$2:$BI$2)&amp;LEFT($BD220,1)</f>
        <v>#N/A</v>
      </c>
      <c r="BG220" t="e">
        <f>LOOKUP('Mérési adatok'!D218,AV$3:AV$7,$BE$2:$BI$2)&amp;LEFT($BD220,1)</f>
        <v>#N/A</v>
      </c>
      <c r="BH220" t="e">
        <f>LOOKUP('Mérési adatok'!E218,AW$3:AW$7,$BE$2:$BI$2)&amp;LEFT($BD220,1)</f>
        <v>#N/A</v>
      </c>
      <c r="BI220" t="e">
        <f>LOOKUP('Mérési adatok'!F218,AX$3:AX$7,$BE$2:$BI$2)&amp;LEFT($BD220,1)</f>
        <v>#N/A</v>
      </c>
      <c r="BJ220" t="e">
        <f>LOOKUP('Mérési adatok'!G218,AY$3:AY$7,$BE$2:$BI$2)&amp;LEFT($BD220,1)</f>
        <v>#N/A</v>
      </c>
      <c r="BK220" t="e">
        <f>LOOKUP('Mérési adatok'!H218,AZ$3:AZ$7,$BE$2:$BI$2)&amp;LEFT($BD220,1)</f>
        <v>#N/A</v>
      </c>
      <c r="BN220">
        <f>'Mérési adatok'!A218</f>
        <v>0</v>
      </c>
      <c r="BO220">
        <f>IF('Mérési adatok'!B218&gt;0,LEFT($BN220,1),"")</f>
      </c>
      <c r="BP220">
        <f>IF('Mérési adatok'!C218&gt;0,LEFT($BN220,1),"")</f>
      </c>
      <c r="BQ220">
        <f>IF('Mérési adatok'!D218&gt;0,LEFT($BN220,1),"")</f>
      </c>
      <c r="BR220">
        <f>IF('Mérési adatok'!E218&gt;0,LEFT($BN220,1),"")</f>
      </c>
      <c r="BS220">
        <f>IF('Mérési adatok'!F218&gt;0,LEFT($BN220,1),"")</f>
      </c>
      <c r="BT220">
        <f>IF('Mérési adatok'!G218&gt;0,LEFT($BN220,1),"")</f>
      </c>
      <c r="BU220">
        <f>IF('Mérési adatok'!H218&gt;0,LEFT($BN220,1),"")</f>
      </c>
    </row>
    <row r="221" spans="56:73" ht="12.75">
      <c r="BD221">
        <f>'Mérési adatok'!A219</f>
        <v>0</v>
      </c>
      <c r="BE221" t="e">
        <f>LOOKUP('Mérési adatok'!B219,AT$3:AT$7,$BE$2:$BI$2)&amp;LEFT($BD221,1)</f>
        <v>#N/A</v>
      </c>
      <c r="BF221" t="e">
        <f>LOOKUP('Mérési adatok'!C219,AU$3:AU$7,$BE$2:$BI$2)&amp;LEFT($BD221,1)</f>
        <v>#N/A</v>
      </c>
      <c r="BG221" t="e">
        <f>LOOKUP('Mérési adatok'!D219,AV$3:AV$7,$BE$2:$BI$2)&amp;LEFT($BD221,1)</f>
        <v>#N/A</v>
      </c>
      <c r="BH221" t="e">
        <f>LOOKUP('Mérési adatok'!E219,AW$3:AW$7,$BE$2:$BI$2)&amp;LEFT($BD221,1)</f>
        <v>#N/A</v>
      </c>
      <c r="BI221" t="e">
        <f>LOOKUP('Mérési adatok'!F219,AX$3:AX$7,$BE$2:$BI$2)&amp;LEFT($BD221,1)</f>
        <v>#N/A</v>
      </c>
      <c r="BJ221" t="e">
        <f>LOOKUP('Mérési adatok'!G219,AY$3:AY$7,$BE$2:$BI$2)&amp;LEFT($BD221,1)</f>
        <v>#N/A</v>
      </c>
      <c r="BK221" t="e">
        <f>LOOKUP('Mérési adatok'!H219,AZ$3:AZ$7,$BE$2:$BI$2)&amp;LEFT($BD221,1)</f>
        <v>#N/A</v>
      </c>
      <c r="BN221">
        <f>'Mérési adatok'!A219</f>
        <v>0</v>
      </c>
      <c r="BO221">
        <f>IF('Mérési adatok'!B219&gt;0,LEFT($BN221,1),"")</f>
      </c>
      <c r="BP221">
        <f>IF('Mérési adatok'!C219&gt;0,LEFT($BN221,1),"")</f>
      </c>
      <c r="BQ221">
        <f>IF('Mérési adatok'!D219&gt;0,LEFT($BN221,1),"")</f>
      </c>
      <c r="BR221">
        <f>IF('Mérési adatok'!E219&gt;0,LEFT($BN221,1),"")</f>
      </c>
      <c r="BS221">
        <f>IF('Mérési adatok'!F219&gt;0,LEFT($BN221,1),"")</f>
      </c>
      <c r="BT221">
        <f>IF('Mérési adatok'!G219&gt;0,LEFT($BN221,1),"")</f>
      </c>
      <c r="BU221">
        <f>IF('Mérési adatok'!H219&gt;0,LEFT($BN221,1),"")</f>
      </c>
    </row>
    <row r="222" spans="56:73" ht="12.75">
      <c r="BD222">
        <f>'Mérési adatok'!A220</f>
        <v>0</v>
      </c>
      <c r="BE222" t="e">
        <f>LOOKUP('Mérési adatok'!B220,AT$3:AT$7,$BE$2:$BI$2)&amp;LEFT($BD222,1)</f>
        <v>#N/A</v>
      </c>
      <c r="BF222" t="e">
        <f>LOOKUP('Mérési adatok'!C220,AU$3:AU$7,$BE$2:$BI$2)&amp;LEFT($BD222,1)</f>
        <v>#N/A</v>
      </c>
      <c r="BG222" t="e">
        <f>LOOKUP('Mérési adatok'!D220,AV$3:AV$7,$BE$2:$BI$2)&amp;LEFT($BD222,1)</f>
        <v>#N/A</v>
      </c>
      <c r="BH222" t="e">
        <f>LOOKUP('Mérési adatok'!E220,AW$3:AW$7,$BE$2:$BI$2)&amp;LEFT($BD222,1)</f>
        <v>#N/A</v>
      </c>
      <c r="BI222" t="e">
        <f>LOOKUP('Mérési adatok'!F220,AX$3:AX$7,$BE$2:$BI$2)&amp;LEFT($BD222,1)</f>
        <v>#N/A</v>
      </c>
      <c r="BJ222" t="e">
        <f>LOOKUP('Mérési adatok'!G220,AY$3:AY$7,$BE$2:$BI$2)&amp;LEFT($BD222,1)</f>
        <v>#N/A</v>
      </c>
      <c r="BK222" t="e">
        <f>LOOKUP('Mérési adatok'!H220,AZ$3:AZ$7,$BE$2:$BI$2)&amp;LEFT($BD222,1)</f>
        <v>#N/A</v>
      </c>
      <c r="BN222">
        <f>'Mérési adatok'!A220</f>
        <v>0</v>
      </c>
      <c r="BO222">
        <f>IF('Mérési adatok'!B220&gt;0,LEFT($BN222,1),"")</f>
      </c>
      <c r="BP222">
        <f>IF('Mérési adatok'!C220&gt;0,LEFT($BN222,1),"")</f>
      </c>
      <c r="BQ222">
        <f>IF('Mérési adatok'!D220&gt;0,LEFT($BN222,1),"")</f>
      </c>
      <c r="BR222">
        <f>IF('Mérési adatok'!E220&gt;0,LEFT($BN222,1),"")</f>
      </c>
      <c r="BS222">
        <f>IF('Mérési adatok'!F220&gt;0,LEFT($BN222,1),"")</f>
      </c>
      <c r="BT222">
        <f>IF('Mérési adatok'!G220&gt;0,LEFT($BN222,1),"")</f>
      </c>
      <c r="BU222">
        <f>IF('Mérési adatok'!H220&gt;0,LEFT($BN222,1),"")</f>
      </c>
    </row>
    <row r="223" spans="56:73" ht="12.75">
      <c r="BD223">
        <f>'Mérési adatok'!A221</f>
        <v>0</v>
      </c>
      <c r="BE223" t="e">
        <f>LOOKUP('Mérési adatok'!B221,AT$3:AT$7,$BE$2:$BI$2)&amp;LEFT($BD223,1)</f>
        <v>#N/A</v>
      </c>
      <c r="BF223" t="e">
        <f>LOOKUP('Mérési adatok'!C221,AU$3:AU$7,$BE$2:$BI$2)&amp;LEFT($BD223,1)</f>
        <v>#N/A</v>
      </c>
      <c r="BG223" t="e">
        <f>LOOKUP('Mérési adatok'!D221,AV$3:AV$7,$BE$2:$BI$2)&amp;LEFT($BD223,1)</f>
        <v>#N/A</v>
      </c>
      <c r="BH223" t="e">
        <f>LOOKUP('Mérési adatok'!E221,AW$3:AW$7,$BE$2:$BI$2)&amp;LEFT($BD223,1)</f>
        <v>#N/A</v>
      </c>
      <c r="BI223" t="e">
        <f>LOOKUP('Mérési adatok'!F221,AX$3:AX$7,$BE$2:$BI$2)&amp;LEFT($BD223,1)</f>
        <v>#N/A</v>
      </c>
      <c r="BJ223" t="e">
        <f>LOOKUP('Mérési adatok'!G221,AY$3:AY$7,$BE$2:$BI$2)&amp;LEFT($BD223,1)</f>
        <v>#N/A</v>
      </c>
      <c r="BK223" t="e">
        <f>LOOKUP('Mérési adatok'!H221,AZ$3:AZ$7,$BE$2:$BI$2)&amp;LEFT($BD223,1)</f>
        <v>#N/A</v>
      </c>
      <c r="BN223">
        <f>'Mérési adatok'!A221</f>
        <v>0</v>
      </c>
      <c r="BO223">
        <f>IF('Mérési adatok'!B221&gt;0,LEFT($BN223,1),"")</f>
      </c>
      <c r="BP223">
        <f>IF('Mérési adatok'!C221&gt;0,LEFT($BN223,1),"")</f>
      </c>
      <c r="BQ223">
        <f>IF('Mérési adatok'!D221&gt;0,LEFT($BN223,1),"")</f>
      </c>
      <c r="BR223">
        <f>IF('Mérési adatok'!E221&gt;0,LEFT($BN223,1),"")</f>
      </c>
      <c r="BS223">
        <f>IF('Mérési adatok'!F221&gt;0,LEFT($BN223,1),"")</f>
      </c>
      <c r="BT223">
        <f>IF('Mérési adatok'!G221&gt;0,LEFT($BN223,1),"")</f>
      </c>
      <c r="BU223">
        <f>IF('Mérési adatok'!H221&gt;0,LEFT($BN223,1),"")</f>
      </c>
    </row>
    <row r="224" spans="56:73" ht="12.75">
      <c r="BD224">
        <f>'Mérési adatok'!A222</f>
        <v>0</v>
      </c>
      <c r="BE224" t="e">
        <f>LOOKUP('Mérési adatok'!B222,AT$3:AT$7,$BE$2:$BI$2)&amp;LEFT($BD224,1)</f>
        <v>#N/A</v>
      </c>
      <c r="BF224" t="e">
        <f>LOOKUP('Mérési adatok'!C222,AU$3:AU$7,$BE$2:$BI$2)&amp;LEFT($BD224,1)</f>
        <v>#N/A</v>
      </c>
      <c r="BG224" t="e">
        <f>LOOKUP('Mérési adatok'!D222,AV$3:AV$7,$BE$2:$BI$2)&amp;LEFT($BD224,1)</f>
        <v>#N/A</v>
      </c>
      <c r="BH224" t="e">
        <f>LOOKUP('Mérési adatok'!E222,AW$3:AW$7,$BE$2:$BI$2)&amp;LEFT($BD224,1)</f>
        <v>#N/A</v>
      </c>
      <c r="BI224" t="e">
        <f>LOOKUP('Mérési adatok'!F222,AX$3:AX$7,$BE$2:$BI$2)&amp;LEFT($BD224,1)</f>
        <v>#N/A</v>
      </c>
      <c r="BJ224" t="e">
        <f>LOOKUP('Mérési adatok'!G222,AY$3:AY$7,$BE$2:$BI$2)&amp;LEFT($BD224,1)</f>
        <v>#N/A</v>
      </c>
      <c r="BK224" t="e">
        <f>LOOKUP('Mérési adatok'!H222,AZ$3:AZ$7,$BE$2:$BI$2)&amp;LEFT($BD224,1)</f>
        <v>#N/A</v>
      </c>
      <c r="BN224">
        <f>'Mérési adatok'!A222</f>
        <v>0</v>
      </c>
      <c r="BO224">
        <f>IF('Mérési adatok'!B222&gt;0,LEFT($BN224,1),"")</f>
      </c>
      <c r="BP224">
        <f>IF('Mérési adatok'!C222&gt;0,LEFT($BN224,1),"")</f>
      </c>
      <c r="BQ224">
        <f>IF('Mérési adatok'!D222&gt;0,LEFT($BN224,1),"")</f>
      </c>
      <c r="BR224">
        <f>IF('Mérési adatok'!E222&gt;0,LEFT($BN224,1),"")</f>
      </c>
      <c r="BS224">
        <f>IF('Mérési adatok'!F222&gt;0,LEFT($BN224,1),"")</f>
      </c>
      <c r="BT224">
        <f>IF('Mérési adatok'!G222&gt;0,LEFT($BN224,1),"")</f>
      </c>
      <c r="BU224">
        <f>IF('Mérési adatok'!H222&gt;0,LEFT($BN224,1),"")</f>
      </c>
    </row>
    <row r="225" spans="56:73" ht="12.75">
      <c r="BD225">
        <f>'Mérési adatok'!A223</f>
        <v>0</v>
      </c>
      <c r="BE225" t="e">
        <f>LOOKUP('Mérési adatok'!B223,AT$3:AT$7,$BE$2:$BI$2)&amp;LEFT($BD225,1)</f>
        <v>#N/A</v>
      </c>
      <c r="BF225" t="e">
        <f>LOOKUP('Mérési adatok'!C223,AU$3:AU$7,$BE$2:$BI$2)&amp;LEFT($BD225,1)</f>
        <v>#N/A</v>
      </c>
      <c r="BG225" t="e">
        <f>LOOKUP('Mérési adatok'!D223,AV$3:AV$7,$BE$2:$BI$2)&amp;LEFT($BD225,1)</f>
        <v>#N/A</v>
      </c>
      <c r="BH225" t="e">
        <f>LOOKUP('Mérési adatok'!E223,AW$3:AW$7,$BE$2:$BI$2)&amp;LEFT($BD225,1)</f>
        <v>#N/A</v>
      </c>
      <c r="BI225" t="e">
        <f>LOOKUP('Mérési adatok'!F223,AX$3:AX$7,$BE$2:$BI$2)&amp;LEFT($BD225,1)</f>
        <v>#N/A</v>
      </c>
      <c r="BJ225" t="e">
        <f>LOOKUP('Mérési adatok'!G223,AY$3:AY$7,$BE$2:$BI$2)&amp;LEFT($BD225,1)</f>
        <v>#N/A</v>
      </c>
      <c r="BK225" t="e">
        <f>LOOKUP('Mérési adatok'!H223,AZ$3:AZ$7,$BE$2:$BI$2)&amp;LEFT($BD225,1)</f>
        <v>#N/A</v>
      </c>
      <c r="BN225">
        <f>'Mérési adatok'!A223</f>
        <v>0</v>
      </c>
      <c r="BO225">
        <f>IF('Mérési adatok'!B223&gt;0,LEFT($BN225,1),"")</f>
      </c>
      <c r="BP225">
        <f>IF('Mérési adatok'!C223&gt;0,LEFT($BN225,1),"")</f>
      </c>
      <c r="BQ225">
        <f>IF('Mérési adatok'!D223&gt;0,LEFT($BN225,1),"")</f>
      </c>
      <c r="BR225">
        <f>IF('Mérési adatok'!E223&gt;0,LEFT($BN225,1),"")</f>
      </c>
      <c r="BS225">
        <f>IF('Mérési adatok'!F223&gt;0,LEFT($BN225,1),"")</f>
      </c>
      <c r="BT225">
        <f>IF('Mérési adatok'!G223&gt;0,LEFT($BN225,1),"")</f>
      </c>
      <c r="BU225">
        <f>IF('Mérési adatok'!H223&gt;0,LEFT($BN225,1),"")</f>
      </c>
    </row>
    <row r="226" spans="56:73" ht="12.75">
      <c r="BD226">
        <f>'Mérési adatok'!A224</f>
        <v>0</v>
      </c>
      <c r="BE226" t="e">
        <f>LOOKUP('Mérési adatok'!B224,AT$3:AT$7,$BE$2:$BI$2)&amp;LEFT($BD226,1)</f>
        <v>#N/A</v>
      </c>
      <c r="BF226" t="e">
        <f>LOOKUP('Mérési adatok'!C224,AU$3:AU$7,$BE$2:$BI$2)&amp;LEFT($BD226,1)</f>
        <v>#N/A</v>
      </c>
      <c r="BG226" t="e">
        <f>LOOKUP('Mérési adatok'!D224,AV$3:AV$7,$BE$2:$BI$2)&amp;LEFT($BD226,1)</f>
        <v>#N/A</v>
      </c>
      <c r="BH226" t="e">
        <f>LOOKUP('Mérési adatok'!E224,AW$3:AW$7,$BE$2:$BI$2)&amp;LEFT($BD226,1)</f>
        <v>#N/A</v>
      </c>
      <c r="BI226" t="e">
        <f>LOOKUP('Mérési adatok'!F224,AX$3:AX$7,$BE$2:$BI$2)&amp;LEFT($BD226,1)</f>
        <v>#N/A</v>
      </c>
      <c r="BJ226" t="e">
        <f>LOOKUP('Mérési adatok'!G224,AY$3:AY$7,$BE$2:$BI$2)&amp;LEFT($BD226,1)</f>
        <v>#N/A</v>
      </c>
      <c r="BK226" t="e">
        <f>LOOKUP('Mérési adatok'!H224,AZ$3:AZ$7,$BE$2:$BI$2)&amp;LEFT($BD226,1)</f>
        <v>#N/A</v>
      </c>
      <c r="BN226">
        <f>'Mérési adatok'!A224</f>
        <v>0</v>
      </c>
      <c r="BO226">
        <f>IF('Mérési adatok'!B224&gt;0,LEFT($BN226,1),"")</f>
      </c>
      <c r="BP226">
        <f>IF('Mérési adatok'!C224&gt;0,LEFT($BN226,1),"")</f>
      </c>
      <c r="BQ226">
        <f>IF('Mérési adatok'!D224&gt;0,LEFT($BN226,1),"")</f>
      </c>
      <c r="BR226">
        <f>IF('Mérési adatok'!E224&gt;0,LEFT($BN226,1),"")</f>
      </c>
      <c r="BS226">
        <f>IF('Mérési adatok'!F224&gt;0,LEFT($BN226,1),"")</f>
      </c>
      <c r="BT226">
        <f>IF('Mérési adatok'!G224&gt;0,LEFT($BN226,1),"")</f>
      </c>
      <c r="BU226">
        <f>IF('Mérési adatok'!H224&gt;0,LEFT($BN226,1),"")</f>
      </c>
    </row>
    <row r="227" spans="56:73" ht="12.75">
      <c r="BD227">
        <f>'Mérési adatok'!A225</f>
        <v>0</v>
      </c>
      <c r="BE227" t="e">
        <f>LOOKUP('Mérési adatok'!B225,AT$3:AT$7,$BE$2:$BI$2)&amp;LEFT($BD227,1)</f>
        <v>#N/A</v>
      </c>
      <c r="BF227" t="e">
        <f>LOOKUP('Mérési adatok'!C225,AU$3:AU$7,$BE$2:$BI$2)&amp;LEFT($BD227,1)</f>
        <v>#N/A</v>
      </c>
      <c r="BG227" t="e">
        <f>LOOKUP('Mérési adatok'!D225,AV$3:AV$7,$BE$2:$BI$2)&amp;LEFT($BD227,1)</f>
        <v>#N/A</v>
      </c>
      <c r="BH227" t="e">
        <f>LOOKUP('Mérési adatok'!E225,AW$3:AW$7,$BE$2:$BI$2)&amp;LEFT($BD227,1)</f>
        <v>#N/A</v>
      </c>
      <c r="BI227" t="e">
        <f>LOOKUP('Mérési adatok'!F225,AX$3:AX$7,$BE$2:$BI$2)&amp;LEFT($BD227,1)</f>
        <v>#N/A</v>
      </c>
      <c r="BJ227" t="e">
        <f>LOOKUP('Mérési adatok'!G225,AY$3:AY$7,$BE$2:$BI$2)&amp;LEFT($BD227,1)</f>
        <v>#N/A</v>
      </c>
      <c r="BK227" t="e">
        <f>LOOKUP('Mérési adatok'!H225,AZ$3:AZ$7,$BE$2:$BI$2)&amp;LEFT($BD227,1)</f>
        <v>#N/A</v>
      </c>
      <c r="BN227">
        <f>'Mérési adatok'!A225</f>
        <v>0</v>
      </c>
      <c r="BO227">
        <f>IF('Mérési adatok'!B225&gt;0,LEFT($BN227,1),"")</f>
      </c>
      <c r="BP227">
        <f>IF('Mérési adatok'!C225&gt;0,LEFT($BN227,1),"")</f>
      </c>
      <c r="BQ227">
        <f>IF('Mérési adatok'!D225&gt;0,LEFT($BN227,1),"")</f>
      </c>
      <c r="BR227">
        <f>IF('Mérési adatok'!E225&gt;0,LEFT($BN227,1),"")</f>
      </c>
      <c r="BS227">
        <f>IF('Mérési adatok'!F225&gt;0,LEFT($BN227,1),"")</f>
      </c>
      <c r="BT227">
        <f>IF('Mérési adatok'!G225&gt;0,LEFT($BN227,1),"")</f>
      </c>
      <c r="BU227">
        <f>IF('Mérési adatok'!H225&gt;0,LEFT($BN227,1),"")</f>
      </c>
    </row>
    <row r="228" spans="56:73" ht="12.75">
      <c r="BD228">
        <f>'Mérési adatok'!A226</f>
        <v>0</v>
      </c>
      <c r="BE228" t="e">
        <f>LOOKUP('Mérési adatok'!B226,AT$3:AT$7,$BE$2:$BI$2)&amp;LEFT($BD228,1)</f>
        <v>#N/A</v>
      </c>
      <c r="BF228" t="e">
        <f>LOOKUP('Mérési adatok'!C226,AU$3:AU$7,$BE$2:$BI$2)&amp;LEFT($BD228,1)</f>
        <v>#N/A</v>
      </c>
      <c r="BG228" t="e">
        <f>LOOKUP('Mérési adatok'!D226,AV$3:AV$7,$BE$2:$BI$2)&amp;LEFT($BD228,1)</f>
        <v>#N/A</v>
      </c>
      <c r="BH228" t="e">
        <f>LOOKUP('Mérési adatok'!E226,AW$3:AW$7,$BE$2:$BI$2)&amp;LEFT($BD228,1)</f>
        <v>#N/A</v>
      </c>
      <c r="BI228" t="e">
        <f>LOOKUP('Mérési adatok'!F226,AX$3:AX$7,$BE$2:$BI$2)&amp;LEFT($BD228,1)</f>
        <v>#N/A</v>
      </c>
      <c r="BJ228" t="e">
        <f>LOOKUP('Mérési adatok'!G226,AY$3:AY$7,$BE$2:$BI$2)&amp;LEFT($BD228,1)</f>
        <v>#N/A</v>
      </c>
      <c r="BK228" t="e">
        <f>LOOKUP('Mérési adatok'!H226,AZ$3:AZ$7,$BE$2:$BI$2)&amp;LEFT($BD228,1)</f>
        <v>#N/A</v>
      </c>
      <c r="BN228">
        <f>'Mérési adatok'!A226</f>
        <v>0</v>
      </c>
      <c r="BO228">
        <f>IF('Mérési adatok'!B226&gt;0,LEFT($BN228,1),"")</f>
      </c>
      <c r="BP228">
        <f>IF('Mérési adatok'!C226&gt;0,LEFT($BN228,1),"")</f>
      </c>
      <c r="BQ228">
        <f>IF('Mérési adatok'!D226&gt;0,LEFT($BN228,1),"")</f>
      </c>
      <c r="BR228">
        <f>IF('Mérési adatok'!E226&gt;0,LEFT($BN228,1),"")</f>
      </c>
      <c r="BS228">
        <f>IF('Mérési adatok'!F226&gt;0,LEFT($BN228,1),"")</f>
      </c>
      <c r="BT228">
        <f>IF('Mérési adatok'!G226&gt;0,LEFT($BN228,1),"")</f>
      </c>
      <c r="BU228">
        <f>IF('Mérési adatok'!H226&gt;0,LEFT($BN228,1),"")</f>
      </c>
    </row>
    <row r="229" spans="56:73" ht="12.75">
      <c r="BD229">
        <f>'Mérési adatok'!A227</f>
        <v>0</v>
      </c>
      <c r="BE229" t="e">
        <f>LOOKUP('Mérési adatok'!B227,AT$3:AT$7,$BE$2:$BI$2)&amp;LEFT($BD229,1)</f>
        <v>#N/A</v>
      </c>
      <c r="BF229" t="e">
        <f>LOOKUP('Mérési adatok'!C227,AU$3:AU$7,$BE$2:$BI$2)&amp;LEFT($BD229,1)</f>
        <v>#N/A</v>
      </c>
      <c r="BG229" t="e">
        <f>LOOKUP('Mérési adatok'!D227,AV$3:AV$7,$BE$2:$BI$2)&amp;LEFT($BD229,1)</f>
        <v>#N/A</v>
      </c>
      <c r="BH229" t="e">
        <f>LOOKUP('Mérési adatok'!E227,AW$3:AW$7,$BE$2:$BI$2)&amp;LEFT($BD229,1)</f>
        <v>#N/A</v>
      </c>
      <c r="BI229" t="e">
        <f>LOOKUP('Mérési adatok'!F227,AX$3:AX$7,$BE$2:$BI$2)&amp;LEFT($BD229,1)</f>
        <v>#N/A</v>
      </c>
      <c r="BJ229" t="e">
        <f>LOOKUP('Mérési adatok'!G227,AY$3:AY$7,$BE$2:$BI$2)&amp;LEFT($BD229,1)</f>
        <v>#N/A</v>
      </c>
      <c r="BK229" t="e">
        <f>LOOKUP('Mérési adatok'!H227,AZ$3:AZ$7,$BE$2:$BI$2)&amp;LEFT($BD229,1)</f>
        <v>#N/A</v>
      </c>
      <c r="BN229">
        <f>'Mérési adatok'!A227</f>
        <v>0</v>
      </c>
      <c r="BO229">
        <f>IF('Mérési adatok'!B227&gt;0,LEFT($BN229,1),"")</f>
      </c>
      <c r="BP229">
        <f>IF('Mérési adatok'!C227&gt;0,LEFT($BN229,1),"")</f>
      </c>
      <c r="BQ229">
        <f>IF('Mérési adatok'!D227&gt;0,LEFT($BN229,1),"")</f>
      </c>
      <c r="BR229">
        <f>IF('Mérési adatok'!E227&gt;0,LEFT($BN229,1),"")</f>
      </c>
      <c r="BS229">
        <f>IF('Mérési adatok'!F227&gt;0,LEFT($BN229,1),"")</f>
      </c>
      <c r="BT229">
        <f>IF('Mérési adatok'!G227&gt;0,LEFT($BN229,1),"")</f>
      </c>
      <c r="BU229">
        <f>IF('Mérési adatok'!H227&gt;0,LEFT($BN229,1),"")</f>
      </c>
    </row>
    <row r="230" spans="56:73" ht="12.75">
      <c r="BD230">
        <f>'Mérési adatok'!A228</f>
        <v>0</v>
      </c>
      <c r="BE230" t="e">
        <f>LOOKUP('Mérési adatok'!B228,AT$3:AT$7,$BE$2:$BI$2)&amp;LEFT($BD230,1)</f>
        <v>#N/A</v>
      </c>
      <c r="BF230" t="e">
        <f>LOOKUP('Mérési adatok'!C228,AU$3:AU$7,$BE$2:$BI$2)&amp;LEFT($BD230,1)</f>
        <v>#N/A</v>
      </c>
      <c r="BG230" t="e">
        <f>LOOKUP('Mérési adatok'!D228,AV$3:AV$7,$BE$2:$BI$2)&amp;LEFT($BD230,1)</f>
        <v>#N/A</v>
      </c>
      <c r="BH230" t="e">
        <f>LOOKUP('Mérési adatok'!E228,AW$3:AW$7,$BE$2:$BI$2)&amp;LEFT($BD230,1)</f>
        <v>#N/A</v>
      </c>
      <c r="BI230" t="e">
        <f>LOOKUP('Mérési adatok'!F228,AX$3:AX$7,$BE$2:$BI$2)&amp;LEFT($BD230,1)</f>
        <v>#N/A</v>
      </c>
      <c r="BJ230" t="e">
        <f>LOOKUP('Mérési adatok'!G228,AY$3:AY$7,$BE$2:$BI$2)&amp;LEFT($BD230,1)</f>
        <v>#N/A</v>
      </c>
      <c r="BK230" t="e">
        <f>LOOKUP('Mérési adatok'!H228,AZ$3:AZ$7,$BE$2:$BI$2)&amp;LEFT($BD230,1)</f>
        <v>#N/A</v>
      </c>
      <c r="BN230">
        <f>'Mérési adatok'!A228</f>
        <v>0</v>
      </c>
      <c r="BO230">
        <f>IF('Mérési adatok'!B228&gt;0,LEFT($BN230,1),"")</f>
      </c>
      <c r="BP230">
        <f>IF('Mérési adatok'!C228&gt;0,LEFT($BN230,1),"")</f>
      </c>
      <c r="BQ230">
        <f>IF('Mérési adatok'!D228&gt;0,LEFT($BN230,1),"")</f>
      </c>
      <c r="BR230">
        <f>IF('Mérési adatok'!E228&gt;0,LEFT($BN230,1),"")</f>
      </c>
      <c r="BS230">
        <f>IF('Mérési adatok'!F228&gt;0,LEFT($BN230,1),"")</f>
      </c>
      <c r="BT230">
        <f>IF('Mérési adatok'!G228&gt;0,LEFT($BN230,1),"")</f>
      </c>
      <c r="BU230">
        <f>IF('Mérési adatok'!H228&gt;0,LEFT($BN230,1),"")</f>
      </c>
    </row>
    <row r="231" spans="56:73" ht="12.75">
      <c r="BD231">
        <f>'Mérési adatok'!A229</f>
        <v>0</v>
      </c>
      <c r="BE231" t="e">
        <f>LOOKUP('Mérési adatok'!B229,AT$3:AT$7,$BE$2:$BI$2)&amp;LEFT($BD231,1)</f>
        <v>#N/A</v>
      </c>
      <c r="BF231" t="e">
        <f>LOOKUP('Mérési adatok'!C229,AU$3:AU$7,$BE$2:$BI$2)&amp;LEFT($BD231,1)</f>
        <v>#N/A</v>
      </c>
      <c r="BG231" t="e">
        <f>LOOKUP('Mérési adatok'!D229,AV$3:AV$7,$BE$2:$BI$2)&amp;LEFT($BD231,1)</f>
        <v>#N/A</v>
      </c>
      <c r="BH231" t="e">
        <f>LOOKUP('Mérési adatok'!E229,AW$3:AW$7,$BE$2:$BI$2)&amp;LEFT($BD231,1)</f>
        <v>#N/A</v>
      </c>
      <c r="BI231" t="e">
        <f>LOOKUP('Mérési adatok'!F229,AX$3:AX$7,$BE$2:$BI$2)&amp;LEFT($BD231,1)</f>
        <v>#N/A</v>
      </c>
      <c r="BJ231" t="e">
        <f>LOOKUP('Mérési adatok'!G229,AY$3:AY$7,$BE$2:$BI$2)&amp;LEFT($BD231,1)</f>
        <v>#N/A</v>
      </c>
      <c r="BK231" t="e">
        <f>LOOKUP('Mérési adatok'!H229,AZ$3:AZ$7,$BE$2:$BI$2)&amp;LEFT($BD231,1)</f>
        <v>#N/A</v>
      </c>
      <c r="BN231">
        <f>'Mérési adatok'!A229</f>
        <v>0</v>
      </c>
      <c r="BO231">
        <f>IF('Mérési adatok'!B229&gt;0,LEFT($BN231,1),"")</f>
      </c>
      <c r="BP231">
        <f>IF('Mérési adatok'!C229&gt;0,LEFT($BN231,1),"")</f>
      </c>
      <c r="BQ231">
        <f>IF('Mérési adatok'!D229&gt;0,LEFT($BN231,1),"")</f>
      </c>
      <c r="BR231">
        <f>IF('Mérési adatok'!E229&gt;0,LEFT($BN231,1),"")</f>
      </c>
      <c r="BS231">
        <f>IF('Mérési adatok'!F229&gt;0,LEFT($BN231,1),"")</f>
      </c>
      <c r="BT231">
        <f>IF('Mérési adatok'!G229&gt;0,LEFT($BN231,1),"")</f>
      </c>
      <c r="BU231">
        <f>IF('Mérési adatok'!H229&gt;0,LEFT($BN231,1),"")</f>
      </c>
    </row>
    <row r="232" spans="56:73" ht="12.75">
      <c r="BD232">
        <f>'Mérési adatok'!A230</f>
        <v>0</v>
      </c>
      <c r="BE232" t="e">
        <f>LOOKUP('Mérési adatok'!B230,AT$3:AT$7,$BE$2:$BI$2)&amp;LEFT($BD232,1)</f>
        <v>#N/A</v>
      </c>
      <c r="BF232" t="e">
        <f>LOOKUP('Mérési adatok'!C230,AU$3:AU$7,$BE$2:$BI$2)&amp;LEFT($BD232,1)</f>
        <v>#N/A</v>
      </c>
      <c r="BG232" t="e">
        <f>LOOKUP('Mérési adatok'!D230,AV$3:AV$7,$BE$2:$BI$2)&amp;LEFT($BD232,1)</f>
        <v>#N/A</v>
      </c>
      <c r="BH232" t="e">
        <f>LOOKUP('Mérési adatok'!E230,AW$3:AW$7,$BE$2:$BI$2)&amp;LEFT($BD232,1)</f>
        <v>#N/A</v>
      </c>
      <c r="BI232" t="e">
        <f>LOOKUP('Mérési adatok'!F230,AX$3:AX$7,$BE$2:$BI$2)&amp;LEFT($BD232,1)</f>
        <v>#N/A</v>
      </c>
      <c r="BJ232" t="e">
        <f>LOOKUP('Mérési adatok'!G230,AY$3:AY$7,$BE$2:$BI$2)&amp;LEFT($BD232,1)</f>
        <v>#N/A</v>
      </c>
      <c r="BK232" t="e">
        <f>LOOKUP('Mérési adatok'!H230,AZ$3:AZ$7,$BE$2:$BI$2)&amp;LEFT($BD232,1)</f>
        <v>#N/A</v>
      </c>
      <c r="BN232">
        <f>'Mérési adatok'!A230</f>
        <v>0</v>
      </c>
      <c r="BO232">
        <f>IF('Mérési adatok'!B230&gt;0,LEFT($BN232,1),"")</f>
      </c>
      <c r="BP232">
        <f>IF('Mérési adatok'!C230&gt;0,LEFT($BN232,1),"")</f>
      </c>
      <c r="BQ232">
        <f>IF('Mérési adatok'!D230&gt;0,LEFT($BN232,1),"")</f>
      </c>
      <c r="BR232">
        <f>IF('Mérési adatok'!E230&gt;0,LEFT($BN232,1),"")</f>
      </c>
      <c r="BS232">
        <f>IF('Mérési adatok'!F230&gt;0,LEFT($BN232,1),"")</f>
      </c>
      <c r="BT232">
        <f>IF('Mérési adatok'!G230&gt;0,LEFT($BN232,1),"")</f>
      </c>
      <c r="BU232">
        <f>IF('Mérési adatok'!H230&gt;0,LEFT($BN232,1),"")</f>
      </c>
    </row>
    <row r="233" spans="56:73" ht="12.75">
      <c r="BD233">
        <f>'Mérési adatok'!A231</f>
        <v>0</v>
      </c>
      <c r="BE233" t="e">
        <f>LOOKUP('Mérési adatok'!B231,AT$3:AT$7,$BE$2:$BI$2)&amp;LEFT($BD233,1)</f>
        <v>#N/A</v>
      </c>
      <c r="BF233" t="e">
        <f>LOOKUP('Mérési adatok'!C231,AU$3:AU$7,$BE$2:$BI$2)&amp;LEFT($BD233,1)</f>
        <v>#N/A</v>
      </c>
      <c r="BG233" t="e">
        <f>LOOKUP('Mérési adatok'!D231,AV$3:AV$7,$BE$2:$BI$2)&amp;LEFT($BD233,1)</f>
        <v>#N/A</v>
      </c>
      <c r="BH233" t="e">
        <f>LOOKUP('Mérési adatok'!E231,AW$3:AW$7,$BE$2:$BI$2)&amp;LEFT($BD233,1)</f>
        <v>#N/A</v>
      </c>
      <c r="BI233" t="e">
        <f>LOOKUP('Mérési adatok'!F231,AX$3:AX$7,$BE$2:$BI$2)&amp;LEFT($BD233,1)</f>
        <v>#N/A</v>
      </c>
      <c r="BJ233" t="e">
        <f>LOOKUP('Mérési adatok'!G231,AY$3:AY$7,$BE$2:$BI$2)&amp;LEFT($BD233,1)</f>
        <v>#N/A</v>
      </c>
      <c r="BK233" t="e">
        <f>LOOKUP('Mérési adatok'!H231,AZ$3:AZ$7,$BE$2:$BI$2)&amp;LEFT($BD233,1)</f>
        <v>#N/A</v>
      </c>
      <c r="BN233">
        <f>'Mérési adatok'!A231</f>
        <v>0</v>
      </c>
      <c r="BO233">
        <f>IF('Mérési adatok'!B231&gt;0,LEFT($BN233,1),"")</f>
      </c>
      <c r="BP233">
        <f>IF('Mérési adatok'!C231&gt;0,LEFT($BN233,1),"")</f>
      </c>
      <c r="BQ233">
        <f>IF('Mérési adatok'!D231&gt;0,LEFT($BN233,1),"")</f>
      </c>
      <c r="BR233">
        <f>IF('Mérési adatok'!E231&gt;0,LEFT($BN233,1),"")</f>
      </c>
      <c r="BS233">
        <f>IF('Mérési adatok'!F231&gt;0,LEFT($BN233,1),"")</f>
      </c>
      <c r="BT233">
        <f>IF('Mérési adatok'!G231&gt;0,LEFT($BN233,1),"")</f>
      </c>
      <c r="BU233">
        <f>IF('Mérési adatok'!H231&gt;0,LEFT($BN233,1),"")</f>
      </c>
    </row>
    <row r="234" spans="56:73" ht="12.75">
      <c r="BD234">
        <f>'Mérési adatok'!A232</f>
        <v>0</v>
      </c>
      <c r="BE234" t="e">
        <f>LOOKUP('Mérési adatok'!B232,AT$3:AT$7,$BE$2:$BI$2)&amp;LEFT($BD234,1)</f>
        <v>#N/A</v>
      </c>
      <c r="BF234" t="e">
        <f>LOOKUP('Mérési adatok'!C232,AU$3:AU$7,$BE$2:$BI$2)&amp;LEFT($BD234,1)</f>
        <v>#N/A</v>
      </c>
      <c r="BG234" t="e">
        <f>LOOKUP('Mérési adatok'!D232,AV$3:AV$7,$BE$2:$BI$2)&amp;LEFT($BD234,1)</f>
        <v>#N/A</v>
      </c>
      <c r="BH234" t="e">
        <f>LOOKUP('Mérési adatok'!E232,AW$3:AW$7,$BE$2:$BI$2)&amp;LEFT($BD234,1)</f>
        <v>#N/A</v>
      </c>
      <c r="BI234" t="e">
        <f>LOOKUP('Mérési adatok'!F232,AX$3:AX$7,$BE$2:$BI$2)&amp;LEFT($BD234,1)</f>
        <v>#N/A</v>
      </c>
      <c r="BJ234" t="e">
        <f>LOOKUP('Mérési adatok'!G232,AY$3:AY$7,$BE$2:$BI$2)&amp;LEFT($BD234,1)</f>
        <v>#N/A</v>
      </c>
      <c r="BK234" t="e">
        <f>LOOKUP('Mérési adatok'!H232,AZ$3:AZ$7,$BE$2:$BI$2)&amp;LEFT($BD234,1)</f>
        <v>#N/A</v>
      </c>
      <c r="BN234">
        <f>'Mérési adatok'!A232</f>
        <v>0</v>
      </c>
      <c r="BO234">
        <f>IF('Mérési adatok'!B232&gt;0,LEFT($BN234,1),"")</f>
      </c>
      <c r="BP234">
        <f>IF('Mérési adatok'!C232&gt;0,LEFT($BN234,1),"")</f>
      </c>
      <c r="BQ234">
        <f>IF('Mérési adatok'!D232&gt;0,LEFT($BN234,1),"")</f>
      </c>
      <c r="BR234">
        <f>IF('Mérési adatok'!E232&gt;0,LEFT($BN234,1),"")</f>
      </c>
      <c r="BS234">
        <f>IF('Mérési adatok'!F232&gt;0,LEFT($BN234,1),"")</f>
      </c>
      <c r="BT234">
        <f>IF('Mérési adatok'!G232&gt;0,LEFT($BN234,1),"")</f>
      </c>
      <c r="BU234">
        <f>IF('Mérési adatok'!H232&gt;0,LEFT($BN234,1),"")</f>
      </c>
    </row>
    <row r="235" spans="56:73" ht="12.75">
      <c r="BD235">
        <f>'Mérési adatok'!A233</f>
        <v>0</v>
      </c>
      <c r="BE235" t="e">
        <f>LOOKUP('Mérési adatok'!B233,AT$3:AT$7,$BE$2:$BI$2)&amp;LEFT($BD235,1)</f>
        <v>#N/A</v>
      </c>
      <c r="BF235" t="e">
        <f>LOOKUP('Mérési adatok'!C233,AU$3:AU$7,$BE$2:$BI$2)&amp;LEFT($BD235,1)</f>
        <v>#N/A</v>
      </c>
      <c r="BG235" t="e">
        <f>LOOKUP('Mérési adatok'!D233,AV$3:AV$7,$BE$2:$BI$2)&amp;LEFT($BD235,1)</f>
        <v>#N/A</v>
      </c>
      <c r="BH235" t="e">
        <f>LOOKUP('Mérési adatok'!E233,AW$3:AW$7,$BE$2:$BI$2)&amp;LEFT($BD235,1)</f>
        <v>#N/A</v>
      </c>
      <c r="BI235" t="e">
        <f>LOOKUP('Mérési adatok'!F233,AX$3:AX$7,$BE$2:$BI$2)&amp;LEFT($BD235,1)</f>
        <v>#N/A</v>
      </c>
      <c r="BJ235" t="e">
        <f>LOOKUP('Mérési adatok'!G233,AY$3:AY$7,$BE$2:$BI$2)&amp;LEFT($BD235,1)</f>
        <v>#N/A</v>
      </c>
      <c r="BK235" t="e">
        <f>LOOKUP('Mérési adatok'!H233,AZ$3:AZ$7,$BE$2:$BI$2)&amp;LEFT($BD235,1)</f>
        <v>#N/A</v>
      </c>
      <c r="BN235">
        <f>'Mérési adatok'!A233</f>
        <v>0</v>
      </c>
      <c r="BO235">
        <f>IF('Mérési adatok'!B233&gt;0,LEFT($BN235,1),"")</f>
      </c>
      <c r="BP235">
        <f>IF('Mérési adatok'!C233&gt;0,LEFT($BN235,1),"")</f>
      </c>
      <c r="BQ235">
        <f>IF('Mérési adatok'!D233&gt;0,LEFT($BN235,1),"")</f>
      </c>
      <c r="BR235">
        <f>IF('Mérési adatok'!E233&gt;0,LEFT($BN235,1),"")</f>
      </c>
      <c r="BS235">
        <f>IF('Mérési adatok'!F233&gt;0,LEFT($BN235,1),"")</f>
      </c>
      <c r="BT235">
        <f>IF('Mérési adatok'!G233&gt;0,LEFT($BN235,1),"")</f>
      </c>
      <c r="BU235">
        <f>IF('Mérési adatok'!H233&gt;0,LEFT($BN235,1),"")</f>
      </c>
    </row>
    <row r="236" spans="56:73" ht="12.75">
      <c r="BD236">
        <f>'Mérési adatok'!A234</f>
        <v>0</v>
      </c>
      <c r="BE236" t="e">
        <f>LOOKUP('Mérési adatok'!B234,AT$3:AT$7,$BE$2:$BI$2)&amp;LEFT($BD236,1)</f>
        <v>#N/A</v>
      </c>
      <c r="BF236" t="e">
        <f>LOOKUP('Mérési adatok'!C234,AU$3:AU$7,$BE$2:$BI$2)&amp;LEFT($BD236,1)</f>
        <v>#N/A</v>
      </c>
      <c r="BG236" t="e">
        <f>LOOKUP('Mérési adatok'!D234,AV$3:AV$7,$BE$2:$BI$2)&amp;LEFT($BD236,1)</f>
        <v>#N/A</v>
      </c>
      <c r="BH236" t="e">
        <f>LOOKUP('Mérési adatok'!E234,AW$3:AW$7,$BE$2:$BI$2)&amp;LEFT($BD236,1)</f>
        <v>#N/A</v>
      </c>
      <c r="BI236" t="e">
        <f>LOOKUP('Mérési adatok'!F234,AX$3:AX$7,$BE$2:$BI$2)&amp;LEFT($BD236,1)</f>
        <v>#N/A</v>
      </c>
      <c r="BJ236" t="e">
        <f>LOOKUP('Mérési adatok'!G234,AY$3:AY$7,$BE$2:$BI$2)&amp;LEFT($BD236,1)</f>
        <v>#N/A</v>
      </c>
      <c r="BK236" t="e">
        <f>LOOKUP('Mérési adatok'!H234,AZ$3:AZ$7,$BE$2:$BI$2)&amp;LEFT($BD236,1)</f>
        <v>#N/A</v>
      </c>
      <c r="BN236">
        <f>'Mérési adatok'!A234</f>
        <v>0</v>
      </c>
      <c r="BO236">
        <f>IF('Mérési adatok'!B234&gt;0,LEFT($BN236,1),"")</f>
      </c>
      <c r="BP236">
        <f>IF('Mérési adatok'!C234&gt;0,LEFT($BN236,1),"")</f>
      </c>
      <c r="BQ236">
        <f>IF('Mérési adatok'!D234&gt;0,LEFT($BN236,1),"")</f>
      </c>
      <c r="BR236">
        <f>IF('Mérési adatok'!E234&gt;0,LEFT($BN236,1),"")</f>
      </c>
      <c r="BS236">
        <f>IF('Mérési adatok'!F234&gt;0,LEFT($BN236,1),"")</f>
      </c>
      <c r="BT236">
        <f>IF('Mérési adatok'!G234&gt;0,LEFT($BN236,1),"")</f>
      </c>
      <c r="BU236">
        <f>IF('Mérési adatok'!H234&gt;0,LEFT($BN236,1),"")</f>
      </c>
    </row>
    <row r="237" spans="56:73" ht="12.75">
      <c r="BD237">
        <f>'Mérési adatok'!A235</f>
        <v>0</v>
      </c>
      <c r="BE237" t="e">
        <f>LOOKUP('Mérési adatok'!B235,AT$3:AT$7,$BE$2:$BI$2)&amp;LEFT($BD237,1)</f>
        <v>#N/A</v>
      </c>
      <c r="BF237" t="e">
        <f>LOOKUP('Mérési adatok'!C235,AU$3:AU$7,$BE$2:$BI$2)&amp;LEFT($BD237,1)</f>
        <v>#N/A</v>
      </c>
      <c r="BG237" t="e">
        <f>LOOKUP('Mérési adatok'!D235,AV$3:AV$7,$BE$2:$BI$2)&amp;LEFT($BD237,1)</f>
        <v>#N/A</v>
      </c>
      <c r="BH237" t="e">
        <f>LOOKUP('Mérési adatok'!E235,AW$3:AW$7,$BE$2:$BI$2)&amp;LEFT($BD237,1)</f>
        <v>#N/A</v>
      </c>
      <c r="BI237" t="e">
        <f>LOOKUP('Mérési adatok'!F235,AX$3:AX$7,$BE$2:$BI$2)&amp;LEFT($BD237,1)</f>
        <v>#N/A</v>
      </c>
      <c r="BJ237" t="e">
        <f>LOOKUP('Mérési adatok'!G235,AY$3:AY$7,$BE$2:$BI$2)&amp;LEFT($BD237,1)</f>
        <v>#N/A</v>
      </c>
      <c r="BK237" t="e">
        <f>LOOKUP('Mérési adatok'!H235,AZ$3:AZ$7,$BE$2:$BI$2)&amp;LEFT($BD237,1)</f>
        <v>#N/A</v>
      </c>
      <c r="BN237">
        <f>'Mérési adatok'!A235</f>
        <v>0</v>
      </c>
      <c r="BO237">
        <f>IF('Mérési adatok'!B235&gt;0,LEFT($BN237,1),"")</f>
      </c>
      <c r="BP237">
        <f>IF('Mérési adatok'!C235&gt;0,LEFT($BN237,1),"")</f>
      </c>
      <c r="BQ237">
        <f>IF('Mérési adatok'!D235&gt;0,LEFT($BN237,1),"")</f>
      </c>
      <c r="BR237">
        <f>IF('Mérési adatok'!E235&gt;0,LEFT($BN237,1),"")</f>
      </c>
      <c r="BS237">
        <f>IF('Mérési adatok'!F235&gt;0,LEFT($BN237,1),"")</f>
      </c>
      <c r="BT237">
        <f>IF('Mérési adatok'!G235&gt;0,LEFT($BN237,1),"")</f>
      </c>
      <c r="BU237">
        <f>IF('Mérési adatok'!H235&gt;0,LEFT($BN237,1),"")</f>
      </c>
    </row>
    <row r="238" spans="56:73" ht="12.75">
      <c r="BD238">
        <f>'Mérési adatok'!A236</f>
        <v>0</v>
      </c>
      <c r="BE238" t="e">
        <f>LOOKUP('Mérési adatok'!B236,AT$3:AT$7,$BE$2:$BI$2)&amp;LEFT($BD238,1)</f>
        <v>#N/A</v>
      </c>
      <c r="BF238" t="e">
        <f>LOOKUP('Mérési adatok'!C236,AU$3:AU$7,$BE$2:$BI$2)&amp;LEFT($BD238,1)</f>
        <v>#N/A</v>
      </c>
      <c r="BG238" t="e">
        <f>LOOKUP('Mérési adatok'!D236,AV$3:AV$7,$BE$2:$BI$2)&amp;LEFT($BD238,1)</f>
        <v>#N/A</v>
      </c>
      <c r="BH238" t="e">
        <f>LOOKUP('Mérési adatok'!E236,AW$3:AW$7,$BE$2:$BI$2)&amp;LEFT($BD238,1)</f>
        <v>#N/A</v>
      </c>
      <c r="BI238" t="e">
        <f>LOOKUP('Mérési adatok'!F236,AX$3:AX$7,$BE$2:$BI$2)&amp;LEFT($BD238,1)</f>
        <v>#N/A</v>
      </c>
      <c r="BJ238" t="e">
        <f>LOOKUP('Mérési adatok'!G236,AY$3:AY$7,$BE$2:$BI$2)&amp;LEFT($BD238,1)</f>
        <v>#N/A</v>
      </c>
      <c r="BK238" t="e">
        <f>LOOKUP('Mérési adatok'!H236,AZ$3:AZ$7,$BE$2:$BI$2)&amp;LEFT($BD238,1)</f>
        <v>#N/A</v>
      </c>
      <c r="BN238">
        <f>'Mérési adatok'!A236</f>
        <v>0</v>
      </c>
      <c r="BO238">
        <f>IF('Mérési adatok'!B236&gt;0,LEFT($BN238,1),"")</f>
      </c>
      <c r="BP238">
        <f>IF('Mérési adatok'!C236&gt;0,LEFT($BN238,1),"")</f>
      </c>
      <c r="BQ238">
        <f>IF('Mérési adatok'!D236&gt;0,LEFT($BN238,1),"")</f>
      </c>
      <c r="BR238">
        <f>IF('Mérési adatok'!E236&gt;0,LEFT($BN238,1),"")</f>
      </c>
      <c r="BS238">
        <f>IF('Mérési adatok'!F236&gt;0,LEFT($BN238,1),"")</f>
      </c>
      <c r="BT238">
        <f>IF('Mérési adatok'!G236&gt;0,LEFT($BN238,1),"")</f>
      </c>
      <c r="BU238">
        <f>IF('Mérési adatok'!H236&gt;0,LEFT($BN238,1),"")</f>
      </c>
    </row>
    <row r="239" spans="56:73" ht="12.75">
      <c r="BD239">
        <f>'Mérési adatok'!A237</f>
        <v>0</v>
      </c>
      <c r="BE239" t="e">
        <f>LOOKUP('Mérési adatok'!B237,AT$3:AT$7,$BE$2:$BI$2)&amp;LEFT($BD239,1)</f>
        <v>#N/A</v>
      </c>
      <c r="BF239" t="e">
        <f>LOOKUP('Mérési adatok'!C237,AU$3:AU$7,$BE$2:$BI$2)&amp;LEFT($BD239,1)</f>
        <v>#N/A</v>
      </c>
      <c r="BG239" t="e">
        <f>LOOKUP('Mérési adatok'!D237,AV$3:AV$7,$BE$2:$BI$2)&amp;LEFT($BD239,1)</f>
        <v>#N/A</v>
      </c>
      <c r="BH239" t="e">
        <f>LOOKUP('Mérési adatok'!E237,AW$3:AW$7,$BE$2:$BI$2)&amp;LEFT($BD239,1)</f>
        <v>#N/A</v>
      </c>
      <c r="BI239" t="e">
        <f>LOOKUP('Mérési adatok'!F237,AX$3:AX$7,$BE$2:$BI$2)&amp;LEFT($BD239,1)</f>
        <v>#N/A</v>
      </c>
      <c r="BJ239" t="e">
        <f>LOOKUP('Mérési adatok'!G237,AY$3:AY$7,$BE$2:$BI$2)&amp;LEFT($BD239,1)</f>
        <v>#N/A</v>
      </c>
      <c r="BK239" t="e">
        <f>LOOKUP('Mérési adatok'!H237,AZ$3:AZ$7,$BE$2:$BI$2)&amp;LEFT($BD239,1)</f>
        <v>#N/A</v>
      </c>
      <c r="BN239">
        <f>'Mérési adatok'!A237</f>
        <v>0</v>
      </c>
      <c r="BO239">
        <f>IF('Mérési adatok'!B237&gt;0,LEFT($BN239,1),"")</f>
      </c>
      <c r="BP239">
        <f>IF('Mérési adatok'!C237&gt;0,LEFT($BN239,1),"")</f>
      </c>
      <c r="BQ239">
        <f>IF('Mérési adatok'!D237&gt;0,LEFT($BN239,1),"")</f>
      </c>
      <c r="BR239">
        <f>IF('Mérési adatok'!E237&gt;0,LEFT($BN239,1),"")</f>
      </c>
      <c r="BS239">
        <f>IF('Mérési adatok'!F237&gt;0,LEFT($BN239,1),"")</f>
      </c>
      <c r="BT239">
        <f>IF('Mérési adatok'!G237&gt;0,LEFT($BN239,1),"")</f>
      </c>
      <c r="BU239">
        <f>IF('Mérési adatok'!H237&gt;0,LEFT($BN239,1),"")</f>
      </c>
    </row>
    <row r="240" spans="56:73" ht="12.75">
      <c r="BD240">
        <f>'Mérési adatok'!A238</f>
        <v>0</v>
      </c>
      <c r="BE240" t="e">
        <f>LOOKUP('Mérési adatok'!B238,AT$3:AT$7,$BE$2:$BI$2)&amp;LEFT($BD240,1)</f>
        <v>#N/A</v>
      </c>
      <c r="BF240" t="e">
        <f>LOOKUP('Mérési adatok'!C238,AU$3:AU$7,$BE$2:$BI$2)&amp;LEFT($BD240,1)</f>
        <v>#N/A</v>
      </c>
      <c r="BG240" t="e">
        <f>LOOKUP('Mérési adatok'!D238,AV$3:AV$7,$BE$2:$BI$2)&amp;LEFT($BD240,1)</f>
        <v>#N/A</v>
      </c>
      <c r="BH240" t="e">
        <f>LOOKUP('Mérési adatok'!E238,AW$3:AW$7,$BE$2:$BI$2)&amp;LEFT($BD240,1)</f>
        <v>#N/A</v>
      </c>
      <c r="BI240" t="e">
        <f>LOOKUP('Mérési adatok'!F238,AX$3:AX$7,$BE$2:$BI$2)&amp;LEFT($BD240,1)</f>
        <v>#N/A</v>
      </c>
      <c r="BJ240" t="e">
        <f>LOOKUP('Mérési adatok'!G238,AY$3:AY$7,$BE$2:$BI$2)&amp;LEFT($BD240,1)</f>
        <v>#N/A</v>
      </c>
      <c r="BK240" t="e">
        <f>LOOKUP('Mérési adatok'!H238,AZ$3:AZ$7,$BE$2:$BI$2)&amp;LEFT($BD240,1)</f>
        <v>#N/A</v>
      </c>
      <c r="BN240">
        <f>'Mérési adatok'!A238</f>
        <v>0</v>
      </c>
      <c r="BO240">
        <f>IF('Mérési adatok'!B238&gt;0,LEFT($BN240,1),"")</f>
      </c>
      <c r="BP240">
        <f>IF('Mérési adatok'!C238&gt;0,LEFT($BN240,1),"")</f>
      </c>
      <c r="BQ240">
        <f>IF('Mérési adatok'!D238&gt;0,LEFT($BN240,1),"")</f>
      </c>
      <c r="BR240">
        <f>IF('Mérési adatok'!E238&gt;0,LEFT($BN240,1),"")</f>
      </c>
      <c r="BS240">
        <f>IF('Mérési adatok'!F238&gt;0,LEFT($BN240,1),"")</f>
      </c>
      <c r="BT240">
        <f>IF('Mérési adatok'!G238&gt;0,LEFT($BN240,1),"")</f>
      </c>
      <c r="BU240">
        <f>IF('Mérési adatok'!H238&gt;0,LEFT($BN240,1),"")</f>
      </c>
    </row>
    <row r="241" spans="56:73" ht="12.75">
      <c r="BD241">
        <f>'Mérési adatok'!A239</f>
        <v>0</v>
      </c>
      <c r="BE241" t="e">
        <f>LOOKUP('Mérési adatok'!B239,AT$3:AT$7,$BE$2:$BI$2)&amp;LEFT($BD241,1)</f>
        <v>#N/A</v>
      </c>
      <c r="BF241" t="e">
        <f>LOOKUP('Mérési adatok'!C239,AU$3:AU$7,$BE$2:$BI$2)&amp;LEFT($BD241,1)</f>
        <v>#N/A</v>
      </c>
      <c r="BG241" t="e">
        <f>LOOKUP('Mérési adatok'!D239,AV$3:AV$7,$BE$2:$BI$2)&amp;LEFT($BD241,1)</f>
        <v>#N/A</v>
      </c>
      <c r="BH241" t="e">
        <f>LOOKUP('Mérési adatok'!E239,AW$3:AW$7,$BE$2:$BI$2)&amp;LEFT($BD241,1)</f>
        <v>#N/A</v>
      </c>
      <c r="BI241" t="e">
        <f>LOOKUP('Mérési adatok'!F239,AX$3:AX$7,$BE$2:$BI$2)&amp;LEFT($BD241,1)</f>
        <v>#N/A</v>
      </c>
      <c r="BJ241" t="e">
        <f>LOOKUP('Mérési adatok'!G239,AY$3:AY$7,$BE$2:$BI$2)&amp;LEFT($BD241,1)</f>
        <v>#N/A</v>
      </c>
      <c r="BK241" t="e">
        <f>LOOKUP('Mérési adatok'!H239,AZ$3:AZ$7,$BE$2:$BI$2)&amp;LEFT($BD241,1)</f>
        <v>#N/A</v>
      </c>
      <c r="BN241">
        <f>'Mérési adatok'!A239</f>
        <v>0</v>
      </c>
      <c r="BO241">
        <f>IF('Mérési adatok'!B239&gt;0,LEFT($BN241,1),"")</f>
      </c>
      <c r="BP241">
        <f>IF('Mérési adatok'!C239&gt;0,LEFT($BN241,1),"")</f>
      </c>
      <c r="BQ241">
        <f>IF('Mérési adatok'!D239&gt;0,LEFT($BN241,1),"")</f>
      </c>
      <c r="BR241">
        <f>IF('Mérési adatok'!E239&gt;0,LEFT($BN241,1),"")</f>
      </c>
      <c r="BS241">
        <f>IF('Mérési adatok'!F239&gt;0,LEFT($BN241,1),"")</f>
      </c>
      <c r="BT241">
        <f>IF('Mérési adatok'!G239&gt;0,LEFT($BN241,1),"")</f>
      </c>
      <c r="BU241">
        <f>IF('Mérési adatok'!H239&gt;0,LEFT($BN241,1),"")</f>
      </c>
    </row>
    <row r="242" spans="56:73" ht="12.75">
      <c r="BD242">
        <f>'Mérési adatok'!A240</f>
        <v>0</v>
      </c>
      <c r="BE242" t="e">
        <f>LOOKUP('Mérési adatok'!B240,AT$3:AT$7,$BE$2:$BI$2)&amp;LEFT($BD242,1)</f>
        <v>#N/A</v>
      </c>
      <c r="BF242" t="e">
        <f>LOOKUP('Mérési adatok'!C240,AU$3:AU$7,$BE$2:$BI$2)&amp;LEFT($BD242,1)</f>
        <v>#N/A</v>
      </c>
      <c r="BG242" t="e">
        <f>LOOKUP('Mérési adatok'!D240,AV$3:AV$7,$BE$2:$BI$2)&amp;LEFT($BD242,1)</f>
        <v>#N/A</v>
      </c>
      <c r="BH242" t="e">
        <f>LOOKUP('Mérési adatok'!E240,AW$3:AW$7,$BE$2:$BI$2)&amp;LEFT($BD242,1)</f>
        <v>#N/A</v>
      </c>
      <c r="BI242" t="e">
        <f>LOOKUP('Mérési adatok'!F240,AX$3:AX$7,$BE$2:$BI$2)&amp;LEFT($BD242,1)</f>
        <v>#N/A</v>
      </c>
      <c r="BJ242" t="e">
        <f>LOOKUP('Mérési adatok'!G240,AY$3:AY$7,$BE$2:$BI$2)&amp;LEFT($BD242,1)</f>
        <v>#N/A</v>
      </c>
      <c r="BK242" t="e">
        <f>LOOKUP('Mérési adatok'!H240,AZ$3:AZ$7,$BE$2:$BI$2)&amp;LEFT($BD242,1)</f>
        <v>#N/A</v>
      </c>
      <c r="BN242">
        <f>'Mérési adatok'!A240</f>
        <v>0</v>
      </c>
      <c r="BO242">
        <f>IF('Mérési adatok'!B240&gt;0,LEFT($BN242,1),"")</f>
      </c>
      <c r="BP242">
        <f>IF('Mérési adatok'!C240&gt;0,LEFT($BN242,1),"")</f>
      </c>
      <c r="BQ242">
        <f>IF('Mérési adatok'!D240&gt;0,LEFT($BN242,1),"")</f>
      </c>
      <c r="BR242">
        <f>IF('Mérési adatok'!E240&gt;0,LEFT($BN242,1),"")</f>
      </c>
      <c r="BS242">
        <f>IF('Mérési adatok'!F240&gt;0,LEFT($BN242,1),"")</f>
      </c>
      <c r="BT242">
        <f>IF('Mérési adatok'!G240&gt;0,LEFT($BN242,1),"")</f>
      </c>
      <c r="BU242">
        <f>IF('Mérési adatok'!H240&gt;0,LEFT($BN242,1),"")</f>
      </c>
    </row>
    <row r="243" spans="56:73" ht="12.75">
      <c r="BD243">
        <f>'Mérési adatok'!A241</f>
        <v>0</v>
      </c>
      <c r="BE243" t="e">
        <f>LOOKUP('Mérési adatok'!B241,AT$3:AT$7,$BE$2:$BI$2)&amp;LEFT($BD243,1)</f>
        <v>#N/A</v>
      </c>
      <c r="BF243" t="e">
        <f>LOOKUP('Mérési adatok'!C241,AU$3:AU$7,$BE$2:$BI$2)&amp;LEFT($BD243,1)</f>
        <v>#N/A</v>
      </c>
      <c r="BG243" t="e">
        <f>LOOKUP('Mérési adatok'!D241,AV$3:AV$7,$BE$2:$BI$2)&amp;LEFT($BD243,1)</f>
        <v>#N/A</v>
      </c>
      <c r="BH243" t="e">
        <f>LOOKUP('Mérési adatok'!E241,AW$3:AW$7,$BE$2:$BI$2)&amp;LEFT($BD243,1)</f>
        <v>#N/A</v>
      </c>
      <c r="BI243" t="e">
        <f>LOOKUP('Mérési adatok'!F241,AX$3:AX$7,$BE$2:$BI$2)&amp;LEFT($BD243,1)</f>
        <v>#N/A</v>
      </c>
      <c r="BJ243" t="e">
        <f>LOOKUP('Mérési adatok'!G241,AY$3:AY$7,$BE$2:$BI$2)&amp;LEFT($BD243,1)</f>
        <v>#N/A</v>
      </c>
      <c r="BK243" t="e">
        <f>LOOKUP('Mérési adatok'!H241,AZ$3:AZ$7,$BE$2:$BI$2)&amp;LEFT($BD243,1)</f>
        <v>#N/A</v>
      </c>
      <c r="BN243">
        <f>'Mérési adatok'!A241</f>
        <v>0</v>
      </c>
      <c r="BO243">
        <f>IF('Mérési adatok'!B241&gt;0,LEFT($BN243,1),"")</f>
      </c>
      <c r="BP243">
        <f>IF('Mérési adatok'!C241&gt;0,LEFT($BN243,1),"")</f>
      </c>
      <c r="BQ243">
        <f>IF('Mérési adatok'!D241&gt;0,LEFT($BN243,1),"")</f>
      </c>
      <c r="BR243">
        <f>IF('Mérési adatok'!E241&gt;0,LEFT($BN243,1),"")</f>
      </c>
      <c r="BS243">
        <f>IF('Mérési adatok'!F241&gt;0,LEFT($BN243,1),"")</f>
      </c>
      <c r="BT243">
        <f>IF('Mérési adatok'!G241&gt;0,LEFT($BN243,1),"")</f>
      </c>
      <c r="BU243">
        <f>IF('Mérési adatok'!H241&gt;0,LEFT($BN243,1),"")</f>
      </c>
    </row>
    <row r="244" spans="56:73" ht="12.75">
      <c r="BD244">
        <f>'Mérési adatok'!A242</f>
        <v>0</v>
      </c>
      <c r="BE244" t="e">
        <f>LOOKUP('Mérési adatok'!B242,AT$3:AT$7,$BE$2:$BI$2)&amp;LEFT($BD244,1)</f>
        <v>#N/A</v>
      </c>
      <c r="BF244" t="e">
        <f>LOOKUP('Mérési adatok'!C242,AU$3:AU$7,$BE$2:$BI$2)&amp;LEFT($BD244,1)</f>
        <v>#N/A</v>
      </c>
      <c r="BG244" t="e">
        <f>LOOKUP('Mérési adatok'!D242,AV$3:AV$7,$BE$2:$BI$2)&amp;LEFT($BD244,1)</f>
        <v>#N/A</v>
      </c>
      <c r="BH244" t="e">
        <f>LOOKUP('Mérési adatok'!E242,AW$3:AW$7,$BE$2:$BI$2)&amp;LEFT($BD244,1)</f>
        <v>#N/A</v>
      </c>
      <c r="BI244" t="e">
        <f>LOOKUP('Mérési adatok'!F242,AX$3:AX$7,$BE$2:$BI$2)&amp;LEFT($BD244,1)</f>
        <v>#N/A</v>
      </c>
      <c r="BJ244" t="e">
        <f>LOOKUP('Mérési adatok'!G242,AY$3:AY$7,$BE$2:$BI$2)&amp;LEFT($BD244,1)</f>
        <v>#N/A</v>
      </c>
      <c r="BK244" t="e">
        <f>LOOKUP('Mérési adatok'!H242,AZ$3:AZ$7,$BE$2:$BI$2)&amp;LEFT($BD244,1)</f>
        <v>#N/A</v>
      </c>
      <c r="BN244">
        <f>'Mérési adatok'!A242</f>
        <v>0</v>
      </c>
      <c r="BO244">
        <f>IF('Mérési adatok'!B242&gt;0,LEFT($BN244,1),"")</f>
      </c>
      <c r="BP244">
        <f>IF('Mérési adatok'!C242&gt;0,LEFT($BN244,1),"")</f>
      </c>
      <c r="BQ244">
        <f>IF('Mérési adatok'!D242&gt;0,LEFT($BN244,1),"")</f>
      </c>
      <c r="BR244">
        <f>IF('Mérési adatok'!E242&gt;0,LEFT($BN244,1),"")</f>
      </c>
      <c r="BS244">
        <f>IF('Mérési adatok'!F242&gt;0,LEFT($BN244,1),"")</f>
      </c>
      <c r="BT244">
        <f>IF('Mérési adatok'!G242&gt;0,LEFT($BN244,1),"")</f>
      </c>
      <c r="BU244">
        <f>IF('Mérési adatok'!H242&gt;0,LEFT($BN244,1),"")</f>
      </c>
    </row>
    <row r="245" spans="56:73" ht="12.75">
      <c r="BD245">
        <f>'Mérési adatok'!A243</f>
        <v>0</v>
      </c>
      <c r="BE245" t="e">
        <f>LOOKUP('Mérési adatok'!B243,AT$3:AT$7,$BE$2:$BI$2)&amp;LEFT($BD245,1)</f>
        <v>#N/A</v>
      </c>
      <c r="BF245" t="e">
        <f>LOOKUP('Mérési adatok'!C243,AU$3:AU$7,$BE$2:$BI$2)&amp;LEFT($BD245,1)</f>
        <v>#N/A</v>
      </c>
      <c r="BG245" t="e">
        <f>LOOKUP('Mérési adatok'!D243,AV$3:AV$7,$BE$2:$BI$2)&amp;LEFT($BD245,1)</f>
        <v>#N/A</v>
      </c>
      <c r="BH245" t="e">
        <f>LOOKUP('Mérési adatok'!E243,AW$3:AW$7,$BE$2:$BI$2)&amp;LEFT($BD245,1)</f>
        <v>#N/A</v>
      </c>
      <c r="BI245" t="e">
        <f>LOOKUP('Mérési adatok'!F243,AX$3:AX$7,$BE$2:$BI$2)&amp;LEFT($BD245,1)</f>
        <v>#N/A</v>
      </c>
      <c r="BJ245" t="e">
        <f>LOOKUP('Mérési adatok'!G243,AY$3:AY$7,$BE$2:$BI$2)&amp;LEFT($BD245,1)</f>
        <v>#N/A</v>
      </c>
      <c r="BK245" t="e">
        <f>LOOKUP('Mérési adatok'!H243,AZ$3:AZ$7,$BE$2:$BI$2)&amp;LEFT($BD245,1)</f>
        <v>#N/A</v>
      </c>
      <c r="BN245">
        <f>'Mérési adatok'!A243</f>
        <v>0</v>
      </c>
      <c r="BO245">
        <f>IF('Mérési adatok'!B243&gt;0,LEFT($BN245,1),"")</f>
      </c>
      <c r="BP245">
        <f>IF('Mérési adatok'!C243&gt;0,LEFT($BN245,1),"")</f>
      </c>
      <c r="BQ245">
        <f>IF('Mérési adatok'!D243&gt;0,LEFT($BN245,1),"")</f>
      </c>
      <c r="BR245">
        <f>IF('Mérési adatok'!E243&gt;0,LEFT($BN245,1),"")</f>
      </c>
      <c r="BS245">
        <f>IF('Mérési adatok'!F243&gt;0,LEFT($BN245,1),"")</f>
      </c>
      <c r="BT245">
        <f>IF('Mérési adatok'!G243&gt;0,LEFT($BN245,1),"")</f>
      </c>
      <c r="BU245">
        <f>IF('Mérési adatok'!H243&gt;0,LEFT($BN245,1),"")</f>
      </c>
    </row>
    <row r="246" spans="56:73" ht="12.75">
      <c r="BD246">
        <f>'Mérési adatok'!A244</f>
        <v>0</v>
      </c>
      <c r="BE246" t="e">
        <f>LOOKUP('Mérési adatok'!B244,AT$3:AT$7,$BE$2:$BI$2)&amp;LEFT($BD246,1)</f>
        <v>#N/A</v>
      </c>
      <c r="BF246" t="e">
        <f>LOOKUP('Mérési adatok'!C244,AU$3:AU$7,$BE$2:$BI$2)&amp;LEFT($BD246,1)</f>
        <v>#N/A</v>
      </c>
      <c r="BG246" t="e">
        <f>LOOKUP('Mérési adatok'!D244,AV$3:AV$7,$BE$2:$BI$2)&amp;LEFT($BD246,1)</f>
        <v>#N/A</v>
      </c>
      <c r="BH246" t="e">
        <f>LOOKUP('Mérési adatok'!E244,AW$3:AW$7,$BE$2:$BI$2)&amp;LEFT($BD246,1)</f>
        <v>#N/A</v>
      </c>
      <c r="BI246" t="e">
        <f>LOOKUP('Mérési adatok'!F244,AX$3:AX$7,$BE$2:$BI$2)&amp;LEFT($BD246,1)</f>
        <v>#N/A</v>
      </c>
      <c r="BJ246" t="e">
        <f>LOOKUP('Mérési adatok'!G244,AY$3:AY$7,$BE$2:$BI$2)&amp;LEFT($BD246,1)</f>
        <v>#N/A</v>
      </c>
      <c r="BK246" t="e">
        <f>LOOKUP('Mérési adatok'!H244,AZ$3:AZ$7,$BE$2:$BI$2)&amp;LEFT($BD246,1)</f>
        <v>#N/A</v>
      </c>
      <c r="BN246">
        <f>'Mérési adatok'!A244</f>
        <v>0</v>
      </c>
      <c r="BO246">
        <f>IF('Mérési adatok'!B244&gt;0,LEFT($BN246,1),"")</f>
      </c>
      <c r="BP246">
        <f>IF('Mérési adatok'!C244&gt;0,LEFT($BN246,1),"")</f>
      </c>
      <c r="BQ246">
        <f>IF('Mérési adatok'!D244&gt;0,LEFT($BN246,1),"")</f>
      </c>
      <c r="BR246">
        <f>IF('Mérési adatok'!E244&gt;0,LEFT($BN246,1),"")</f>
      </c>
      <c r="BS246">
        <f>IF('Mérési adatok'!F244&gt;0,LEFT($BN246,1),"")</f>
      </c>
      <c r="BT246">
        <f>IF('Mérési adatok'!G244&gt;0,LEFT($BN246,1),"")</f>
      </c>
      <c r="BU246">
        <f>IF('Mérési adatok'!H244&gt;0,LEFT($BN246,1),"")</f>
      </c>
    </row>
    <row r="247" spans="56:73" ht="12.75">
      <c r="BD247">
        <f>'Mérési adatok'!A245</f>
        <v>0</v>
      </c>
      <c r="BE247" t="e">
        <f>LOOKUP('Mérési adatok'!B245,AT$3:AT$7,$BE$2:$BI$2)&amp;LEFT($BD247,1)</f>
        <v>#N/A</v>
      </c>
      <c r="BF247" t="e">
        <f>LOOKUP('Mérési adatok'!C245,AU$3:AU$7,$BE$2:$BI$2)&amp;LEFT($BD247,1)</f>
        <v>#N/A</v>
      </c>
      <c r="BG247" t="e">
        <f>LOOKUP('Mérési adatok'!D245,AV$3:AV$7,$BE$2:$BI$2)&amp;LEFT($BD247,1)</f>
        <v>#N/A</v>
      </c>
      <c r="BH247" t="e">
        <f>LOOKUP('Mérési adatok'!E245,AW$3:AW$7,$BE$2:$BI$2)&amp;LEFT($BD247,1)</f>
        <v>#N/A</v>
      </c>
      <c r="BI247" t="e">
        <f>LOOKUP('Mérési adatok'!F245,AX$3:AX$7,$BE$2:$BI$2)&amp;LEFT($BD247,1)</f>
        <v>#N/A</v>
      </c>
      <c r="BJ247" t="e">
        <f>LOOKUP('Mérési adatok'!G245,AY$3:AY$7,$BE$2:$BI$2)&amp;LEFT($BD247,1)</f>
        <v>#N/A</v>
      </c>
      <c r="BK247" t="e">
        <f>LOOKUP('Mérési adatok'!H245,AZ$3:AZ$7,$BE$2:$BI$2)&amp;LEFT($BD247,1)</f>
        <v>#N/A</v>
      </c>
      <c r="BN247">
        <f>'Mérési adatok'!A245</f>
        <v>0</v>
      </c>
      <c r="BO247">
        <f>IF('Mérési adatok'!B245&gt;0,LEFT($BN247,1),"")</f>
      </c>
      <c r="BP247">
        <f>IF('Mérési adatok'!C245&gt;0,LEFT($BN247,1),"")</f>
      </c>
      <c r="BQ247">
        <f>IF('Mérési adatok'!D245&gt;0,LEFT($BN247,1),"")</f>
      </c>
      <c r="BR247">
        <f>IF('Mérési adatok'!E245&gt;0,LEFT($BN247,1),"")</f>
      </c>
      <c r="BS247">
        <f>IF('Mérési adatok'!F245&gt;0,LEFT($BN247,1),"")</f>
      </c>
      <c r="BT247">
        <f>IF('Mérési adatok'!G245&gt;0,LEFT($BN247,1),"")</f>
      </c>
      <c r="BU247">
        <f>IF('Mérési adatok'!H245&gt;0,LEFT($BN247,1),"")</f>
      </c>
    </row>
    <row r="248" spans="56:73" ht="12.75">
      <c r="BD248">
        <f>'Mérési adatok'!A246</f>
        <v>0</v>
      </c>
      <c r="BE248" t="e">
        <f>LOOKUP('Mérési adatok'!B246,AT$3:AT$7,$BE$2:$BI$2)&amp;LEFT($BD248,1)</f>
        <v>#N/A</v>
      </c>
      <c r="BF248" t="e">
        <f>LOOKUP('Mérési adatok'!C246,AU$3:AU$7,$BE$2:$BI$2)&amp;LEFT($BD248,1)</f>
        <v>#N/A</v>
      </c>
      <c r="BG248" t="e">
        <f>LOOKUP('Mérési adatok'!D246,AV$3:AV$7,$BE$2:$BI$2)&amp;LEFT($BD248,1)</f>
        <v>#N/A</v>
      </c>
      <c r="BH248" t="e">
        <f>LOOKUP('Mérési adatok'!E246,AW$3:AW$7,$BE$2:$BI$2)&amp;LEFT($BD248,1)</f>
        <v>#N/A</v>
      </c>
      <c r="BI248" t="e">
        <f>LOOKUP('Mérési adatok'!F246,AX$3:AX$7,$BE$2:$BI$2)&amp;LEFT($BD248,1)</f>
        <v>#N/A</v>
      </c>
      <c r="BJ248" t="e">
        <f>LOOKUP('Mérési adatok'!G246,AY$3:AY$7,$BE$2:$BI$2)&amp;LEFT($BD248,1)</f>
        <v>#N/A</v>
      </c>
      <c r="BK248" t="e">
        <f>LOOKUP('Mérési adatok'!H246,AZ$3:AZ$7,$BE$2:$BI$2)&amp;LEFT($BD248,1)</f>
        <v>#N/A</v>
      </c>
      <c r="BN248">
        <f>'Mérési adatok'!A246</f>
        <v>0</v>
      </c>
      <c r="BO248">
        <f>IF('Mérési adatok'!B246&gt;0,LEFT($BN248,1),"")</f>
      </c>
      <c r="BP248">
        <f>IF('Mérési adatok'!C246&gt;0,LEFT($BN248,1),"")</f>
      </c>
      <c r="BQ248">
        <f>IF('Mérési adatok'!D246&gt;0,LEFT($BN248,1),"")</f>
      </c>
      <c r="BR248">
        <f>IF('Mérési adatok'!E246&gt;0,LEFT($BN248,1),"")</f>
      </c>
      <c r="BS248">
        <f>IF('Mérési adatok'!F246&gt;0,LEFT($BN248,1),"")</f>
      </c>
      <c r="BT248">
        <f>IF('Mérési adatok'!G246&gt;0,LEFT($BN248,1),"")</f>
      </c>
      <c r="BU248">
        <f>IF('Mérési adatok'!H246&gt;0,LEFT($BN248,1),"")</f>
      </c>
    </row>
    <row r="249" spans="56:73" ht="12.75">
      <c r="BD249">
        <f>'Mérési adatok'!A247</f>
        <v>0</v>
      </c>
      <c r="BE249" t="e">
        <f>LOOKUP('Mérési adatok'!B247,AT$3:AT$7,$BE$2:$BI$2)&amp;LEFT($BD249,1)</f>
        <v>#N/A</v>
      </c>
      <c r="BF249" t="e">
        <f>LOOKUP('Mérési adatok'!C247,AU$3:AU$7,$BE$2:$BI$2)&amp;LEFT($BD249,1)</f>
        <v>#N/A</v>
      </c>
      <c r="BG249" t="e">
        <f>LOOKUP('Mérési adatok'!D247,AV$3:AV$7,$BE$2:$BI$2)&amp;LEFT($BD249,1)</f>
        <v>#N/A</v>
      </c>
      <c r="BH249" t="e">
        <f>LOOKUP('Mérési adatok'!E247,AW$3:AW$7,$BE$2:$BI$2)&amp;LEFT($BD249,1)</f>
        <v>#N/A</v>
      </c>
      <c r="BI249" t="e">
        <f>LOOKUP('Mérési adatok'!F247,AX$3:AX$7,$BE$2:$BI$2)&amp;LEFT($BD249,1)</f>
        <v>#N/A</v>
      </c>
      <c r="BJ249" t="e">
        <f>LOOKUP('Mérési adatok'!G247,AY$3:AY$7,$BE$2:$BI$2)&amp;LEFT($BD249,1)</f>
        <v>#N/A</v>
      </c>
      <c r="BK249" t="e">
        <f>LOOKUP('Mérési adatok'!H247,AZ$3:AZ$7,$BE$2:$BI$2)&amp;LEFT($BD249,1)</f>
        <v>#N/A</v>
      </c>
      <c r="BN249">
        <f>'Mérési adatok'!A247</f>
        <v>0</v>
      </c>
      <c r="BO249">
        <f>IF('Mérési adatok'!B247&gt;0,LEFT($BN249,1),"")</f>
      </c>
      <c r="BP249">
        <f>IF('Mérési adatok'!C247&gt;0,LEFT($BN249,1),"")</f>
      </c>
      <c r="BQ249">
        <f>IF('Mérési adatok'!D247&gt;0,LEFT($BN249,1),"")</f>
      </c>
      <c r="BR249">
        <f>IF('Mérési adatok'!E247&gt;0,LEFT($BN249,1),"")</f>
      </c>
      <c r="BS249">
        <f>IF('Mérési adatok'!F247&gt;0,LEFT($BN249,1),"")</f>
      </c>
      <c r="BT249">
        <f>IF('Mérési adatok'!G247&gt;0,LEFT($BN249,1),"")</f>
      </c>
      <c r="BU249">
        <f>IF('Mérési adatok'!H247&gt;0,LEFT($BN249,1),"")</f>
      </c>
    </row>
    <row r="250" spans="56:73" ht="12.75">
      <c r="BD250">
        <f>'Mérési adatok'!A248</f>
        <v>0</v>
      </c>
      <c r="BE250" t="e">
        <f>LOOKUP('Mérési adatok'!B248,AT$3:AT$7,$BE$2:$BI$2)&amp;LEFT($BD250,1)</f>
        <v>#N/A</v>
      </c>
      <c r="BF250" t="e">
        <f>LOOKUP('Mérési adatok'!C248,AU$3:AU$7,$BE$2:$BI$2)&amp;LEFT($BD250,1)</f>
        <v>#N/A</v>
      </c>
      <c r="BG250" t="e">
        <f>LOOKUP('Mérési adatok'!D248,AV$3:AV$7,$BE$2:$BI$2)&amp;LEFT($BD250,1)</f>
        <v>#N/A</v>
      </c>
      <c r="BH250" t="e">
        <f>LOOKUP('Mérési adatok'!E248,AW$3:AW$7,$BE$2:$BI$2)&amp;LEFT($BD250,1)</f>
        <v>#N/A</v>
      </c>
      <c r="BI250" t="e">
        <f>LOOKUP('Mérési adatok'!F248,AX$3:AX$7,$BE$2:$BI$2)&amp;LEFT($BD250,1)</f>
        <v>#N/A</v>
      </c>
      <c r="BJ250" t="e">
        <f>LOOKUP('Mérési adatok'!G248,AY$3:AY$7,$BE$2:$BI$2)&amp;LEFT($BD250,1)</f>
        <v>#N/A</v>
      </c>
      <c r="BK250" t="e">
        <f>LOOKUP('Mérési adatok'!H248,AZ$3:AZ$7,$BE$2:$BI$2)&amp;LEFT($BD250,1)</f>
        <v>#N/A</v>
      </c>
      <c r="BN250">
        <f>'Mérési adatok'!A248</f>
        <v>0</v>
      </c>
      <c r="BO250">
        <f>IF('Mérési adatok'!B248&gt;0,LEFT($BN250,1),"")</f>
      </c>
      <c r="BP250">
        <f>IF('Mérési adatok'!C248&gt;0,LEFT($BN250,1),"")</f>
      </c>
      <c r="BQ250">
        <f>IF('Mérési adatok'!D248&gt;0,LEFT($BN250,1),"")</f>
      </c>
      <c r="BR250">
        <f>IF('Mérési adatok'!E248&gt;0,LEFT($BN250,1),"")</f>
      </c>
      <c r="BS250">
        <f>IF('Mérési adatok'!F248&gt;0,LEFT($BN250,1),"")</f>
      </c>
      <c r="BT250">
        <f>IF('Mérési adatok'!G248&gt;0,LEFT($BN250,1),"")</f>
      </c>
      <c r="BU250">
        <f>IF('Mérési adatok'!H248&gt;0,LEFT($BN250,1),"")</f>
      </c>
    </row>
    <row r="251" spans="56:73" ht="12.75">
      <c r="BD251">
        <f>'Mérési adatok'!A249</f>
        <v>0</v>
      </c>
      <c r="BE251" t="e">
        <f>LOOKUP('Mérési adatok'!B249,AT$3:AT$7,$BE$2:$BI$2)&amp;LEFT($BD251,1)</f>
        <v>#N/A</v>
      </c>
      <c r="BF251" t="e">
        <f>LOOKUP('Mérési adatok'!C249,AU$3:AU$7,$BE$2:$BI$2)&amp;LEFT($BD251,1)</f>
        <v>#N/A</v>
      </c>
      <c r="BG251" t="e">
        <f>LOOKUP('Mérési adatok'!D249,AV$3:AV$7,$BE$2:$BI$2)&amp;LEFT($BD251,1)</f>
        <v>#N/A</v>
      </c>
      <c r="BH251" t="e">
        <f>LOOKUP('Mérési adatok'!E249,AW$3:AW$7,$BE$2:$BI$2)&amp;LEFT($BD251,1)</f>
        <v>#N/A</v>
      </c>
      <c r="BI251" t="e">
        <f>LOOKUP('Mérési adatok'!F249,AX$3:AX$7,$BE$2:$BI$2)&amp;LEFT($BD251,1)</f>
        <v>#N/A</v>
      </c>
      <c r="BJ251" t="e">
        <f>LOOKUP('Mérési adatok'!G249,AY$3:AY$7,$BE$2:$BI$2)&amp;LEFT($BD251,1)</f>
        <v>#N/A</v>
      </c>
      <c r="BK251" t="e">
        <f>LOOKUP('Mérési adatok'!H249,AZ$3:AZ$7,$BE$2:$BI$2)&amp;LEFT($BD251,1)</f>
        <v>#N/A</v>
      </c>
      <c r="BN251">
        <f>'Mérési adatok'!A249</f>
        <v>0</v>
      </c>
      <c r="BO251">
        <f>IF('Mérési adatok'!B249&gt;0,LEFT($BN251,1),"")</f>
      </c>
      <c r="BP251">
        <f>IF('Mérési adatok'!C249&gt;0,LEFT($BN251,1),"")</f>
      </c>
      <c r="BQ251">
        <f>IF('Mérési adatok'!D249&gt;0,LEFT($BN251,1),"")</f>
      </c>
      <c r="BR251">
        <f>IF('Mérési adatok'!E249&gt;0,LEFT($BN251,1),"")</f>
      </c>
      <c r="BS251">
        <f>IF('Mérési adatok'!F249&gt;0,LEFT($BN251,1),"")</f>
      </c>
      <c r="BT251">
        <f>IF('Mérési adatok'!G249&gt;0,LEFT($BN251,1),"")</f>
      </c>
      <c r="BU251">
        <f>IF('Mérési adatok'!H249&gt;0,LEFT($BN251,1),"")</f>
      </c>
    </row>
    <row r="252" spans="56:73" ht="12.75">
      <c r="BD252">
        <f>'Mérési adatok'!A250</f>
        <v>0</v>
      </c>
      <c r="BE252" t="e">
        <f>LOOKUP('Mérési adatok'!B250,AT$3:AT$7,$BE$2:$BI$2)&amp;LEFT($BD252,1)</f>
        <v>#N/A</v>
      </c>
      <c r="BF252" t="e">
        <f>LOOKUP('Mérési adatok'!C250,AU$3:AU$7,$BE$2:$BI$2)&amp;LEFT($BD252,1)</f>
        <v>#N/A</v>
      </c>
      <c r="BG252" t="e">
        <f>LOOKUP('Mérési adatok'!D250,AV$3:AV$7,$BE$2:$BI$2)&amp;LEFT($BD252,1)</f>
        <v>#N/A</v>
      </c>
      <c r="BH252" t="e">
        <f>LOOKUP('Mérési adatok'!E250,AW$3:AW$7,$BE$2:$BI$2)&amp;LEFT($BD252,1)</f>
        <v>#N/A</v>
      </c>
      <c r="BI252" t="e">
        <f>LOOKUP('Mérési adatok'!F250,AX$3:AX$7,$BE$2:$BI$2)&amp;LEFT($BD252,1)</f>
        <v>#N/A</v>
      </c>
      <c r="BJ252" t="e">
        <f>LOOKUP('Mérési adatok'!G250,AY$3:AY$7,$BE$2:$BI$2)&amp;LEFT($BD252,1)</f>
        <v>#N/A</v>
      </c>
      <c r="BK252" t="e">
        <f>LOOKUP('Mérési adatok'!H250,AZ$3:AZ$7,$BE$2:$BI$2)&amp;LEFT($BD252,1)</f>
        <v>#N/A</v>
      </c>
      <c r="BN252">
        <f>'Mérési adatok'!A250</f>
        <v>0</v>
      </c>
      <c r="BO252">
        <f>IF('Mérési adatok'!B250&gt;0,LEFT($BN252,1),"")</f>
      </c>
      <c r="BP252">
        <f>IF('Mérési adatok'!C250&gt;0,LEFT($BN252,1),"")</f>
      </c>
      <c r="BQ252">
        <f>IF('Mérési adatok'!D250&gt;0,LEFT($BN252,1),"")</f>
      </c>
      <c r="BR252">
        <f>IF('Mérési adatok'!E250&gt;0,LEFT($BN252,1),"")</f>
      </c>
      <c r="BS252">
        <f>IF('Mérési adatok'!F250&gt;0,LEFT($BN252,1),"")</f>
      </c>
      <c r="BT252">
        <f>IF('Mérési adatok'!G250&gt;0,LEFT($BN252,1),"")</f>
      </c>
      <c r="BU252">
        <f>IF('Mérési adatok'!H250&gt;0,LEFT($BN252,1),"")</f>
      </c>
    </row>
    <row r="253" spans="56:73" ht="12.75">
      <c r="BD253">
        <f>'Mérési adatok'!A251</f>
        <v>0</v>
      </c>
      <c r="BE253" t="e">
        <f>LOOKUP('Mérési adatok'!B251,AT$3:AT$7,$BE$2:$BI$2)&amp;LEFT($BD253,1)</f>
        <v>#N/A</v>
      </c>
      <c r="BF253" t="e">
        <f>LOOKUP('Mérési adatok'!C251,AU$3:AU$7,$BE$2:$BI$2)&amp;LEFT($BD253,1)</f>
        <v>#N/A</v>
      </c>
      <c r="BG253" t="e">
        <f>LOOKUP('Mérési adatok'!D251,AV$3:AV$7,$BE$2:$BI$2)&amp;LEFT($BD253,1)</f>
        <v>#N/A</v>
      </c>
      <c r="BH253" t="e">
        <f>LOOKUP('Mérési adatok'!E251,AW$3:AW$7,$BE$2:$BI$2)&amp;LEFT($BD253,1)</f>
        <v>#N/A</v>
      </c>
      <c r="BI253" t="e">
        <f>LOOKUP('Mérési adatok'!F251,AX$3:AX$7,$BE$2:$BI$2)&amp;LEFT($BD253,1)</f>
        <v>#N/A</v>
      </c>
      <c r="BJ253" t="e">
        <f>LOOKUP('Mérési adatok'!G251,AY$3:AY$7,$BE$2:$BI$2)&amp;LEFT($BD253,1)</f>
        <v>#N/A</v>
      </c>
      <c r="BK253" t="e">
        <f>LOOKUP('Mérési adatok'!H251,AZ$3:AZ$7,$BE$2:$BI$2)&amp;LEFT($BD253,1)</f>
        <v>#N/A</v>
      </c>
      <c r="BN253">
        <f>'Mérési adatok'!A251</f>
        <v>0</v>
      </c>
      <c r="BO253">
        <f>IF('Mérési adatok'!B251&gt;0,LEFT($BN253,1),"")</f>
      </c>
      <c r="BP253">
        <f>IF('Mérési adatok'!C251&gt;0,LEFT($BN253,1),"")</f>
      </c>
      <c r="BQ253">
        <f>IF('Mérési adatok'!D251&gt;0,LEFT($BN253,1),"")</f>
      </c>
      <c r="BR253">
        <f>IF('Mérési adatok'!E251&gt;0,LEFT($BN253,1),"")</f>
      </c>
      <c r="BS253">
        <f>IF('Mérési adatok'!F251&gt;0,LEFT($BN253,1),"")</f>
      </c>
      <c r="BT253">
        <f>IF('Mérési adatok'!G251&gt;0,LEFT($BN253,1),"")</f>
      </c>
      <c r="BU253">
        <f>IF('Mérési adatok'!H251&gt;0,LEFT($BN253,1),"")</f>
      </c>
    </row>
    <row r="254" spans="56:73" ht="12.75">
      <c r="BD254">
        <f>'Mérési adatok'!A252</f>
        <v>0</v>
      </c>
      <c r="BE254" t="e">
        <f>LOOKUP('Mérési adatok'!B252,AT$3:AT$7,$BE$2:$BI$2)&amp;LEFT($BD254,1)</f>
        <v>#N/A</v>
      </c>
      <c r="BF254" t="e">
        <f>LOOKUP('Mérési adatok'!C252,AU$3:AU$7,$BE$2:$BI$2)&amp;LEFT($BD254,1)</f>
        <v>#N/A</v>
      </c>
      <c r="BG254" t="e">
        <f>LOOKUP('Mérési adatok'!D252,AV$3:AV$7,$BE$2:$BI$2)&amp;LEFT($BD254,1)</f>
        <v>#N/A</v>
      </c>
      <c r="BH254" t="e">
        <f>LOOKUP('Mérési adatok'!E252,AW$3:AW$7,$BE$2:$BI$2)&amp;LEFT($BD254,1)</f>
        <v>#N/A</v>
      </c>
      <c r="BI254" t="e">
        <f>LOOKUP('Mérési adatok'!F252,AX$3:AX$7,$BE$2:$BI$2)&amp;LEFT($BD254,1)</f>
        <v>#N/A</v>
      </c>
      <c r="BJ254" t="e">
        <f>LOOKUP('Mérési adatok'!G252,AY$3:AY$7,$BE$2:$BI$2)&amp;LEFT($BD254,1)</f>
        <v>#N/A</v>
      </c>
      <c r="BK254" t="e">
        <f>LOOKUP('Mérési adatok'!H252,AZ$3:AZ$7,$BE$2:$BI$2)&amp;LEFT($BD254,1)</f>
        <v>#N/A</v>
      </c>
      <c r="BN254">
        <f>'Mérési adatok'!A252</f>
        <v>0</v>
      </c>
      <c r="BO254">
        <f>IF('Mérési adatok'!B252&gt;0,LEFT($BN254,1),"")</f>
      </c>
      <c r="BP254">
        <f>IF('Mérési adatok'!C252&gt;0,LEFT($BN254,1),"")</f>
      </c>
      <c r="BQ254">
        <f>IF('Mérési adatok'!D252&gt;0,LEFT($BN254,1),"")</f>
      </c>
      <c r="BR254">
        <f>IF('Mérési adatok'!E252&gt;0,LEFT($BN254,1),"")</f>
      </c>
      <c r="BS254">
        <f>IF('Mérési adatok'!F252&gt;0,LEFT($BN254,1),"")</f>
      </c>
      <c r="BT254">
        <f>IF('Mérési adatok'!G252&gt;0,LEFT($BN254,1),"")</f>
      </c>
      <c r="BU254">
        <f>IF('Mérési adatok'!H252&gt;0,LEFT($BN254,1),"")</f>
      </c>
    </row>
    <row r="255" spans="56:73" ht="12.75">
      <c r="BD255">
        <f>'Mérési adatok'!A253</f>
        <v>0</v>
      </c>
      <c r="BE255" t="e">
        <f>LOOKUP('Mérési adatok'!B253,AT$3:AT$7,$BE$2:$BI$2)&amp;LEFT($BD255,1)</f>
        <v>#N/A</v>
      </c>
      <c r="BF255" t="e">
        <f>LOOKUP('Mérési adatok'!C253,AU$3:AU$7,$BE$2:$BI$2)&amp;LEFT($BD255,1)</f>
        <v>#N/A</v>
      </c>
      <c r="BG255" t="e">
        <f>LOOKUP('Mérési adatok'!D253,AV$3:AV$7,$BE$2:$BI$2)&amp;LEFT($BD255,1)</f>
        <v>#N/A</v>
      </c>
      <c r="BH255" t="e">
        <f>LOOKUP('Mérési adatok'!E253,AW$3:AW$7,$BE$2:$BI$2)&amp;LEFT($BD255,1)</f>
        <v>#N/A</v>
      </c>
      <c r="BI255" t="e">
        <f>LOOKUP('Mérési adatok'!F253,AX$3:AX$7,$BE$2:$BI$2)&amp;LEFT($BD255,1)</f>
        <v>#N/A</v>
      </c>
      <c r="BJ255" t="e">
        <f>LOOKUP('Mérési adatok'!G253,AY$3:AY$7,$BE$2:$BI$2)&amp;LEFT($BD255,1)</f>
        <v>#N/A</v>
      </c>
      <c r="BK255" t="e">
        <f>LOOKUP('Mérési adatok'!H253,AZ$3:AZ$7,$BE$2:$BI$2)&amp;LEFT($BD255,1)</f>
        <v>#N/A</v>
      </c>
      <c r="BN255">
        <f>'Mérési adatok'!A253</f>
        <v>0</v>
      </c>
      <c r="BO255">
        <f>IF('Mérési adatok'!B253&gt;0,LEFT($BN255,1),"")</f>
      </c>
      <c r="BP255">
        <f>IF('Mérési adatok'!C253&gt;0,LEFT($BN255,1),"")</f>
      </c>
      <c r="BQ255">
        <f>IF('Mérési adatok'!D253&gt;0,LEFT($BN255,1),"")</f>
      </c>
      <c r="BR255">
        <f>IF('Mérési adatok'!E253&gt;0,LEFT($BN255,1),"")</f>
      </c>
      <c r="BS255">
        <f>IF('Mérési adatok'!F253&gt;0,LEFT($BN255,1),"")</f>
      </c>
      <c r="BT255">
        <f>IF('Mérési adatok'!G253&gt;0,LEFT($BN255,1),"")</f>
      </c>
      <c r="BU255">
        <f>IF('Mérési adatok'!H253&gt;0,LEFT($BN255,1),"")</f>
      </c>
    </row>
    <row r="256" spans="56:73" ht="12.75">
      <c r="BD256">
        <f>'Mérési adatok'!A254</f>
        <v>0</v>
      </c>
      <c r="BE256" t="e">
        <f>LOOKUP('Mérési adatok'!B254,AT$3:AT$7,$BE$2:$BI$2)&amp;LEFT($BD256,1)</f>
        <v>#N/A</v>
      </c>
      <c r="BF256" t="e">
        <f>LOOKUP('Mérési adatok'!C254,AU$3:AU$7,$BE$2:$BI$2)&amp;LEFT($BD256,1)</f>
        <v>#N/A</v>
      </c>
      <c r="BG256" t="e">
        <f>LOOKUP('Mérési adatok'!D254,AV$3:AV$7,$BE$2:$BI$2)&amp;LEFT($BD256,1)</f>
        <v>#N/A</v>
      </c>
      <c r="BH256" t="e">
        <f>LOOKUP('Mérési adatok'!E254,AW$3:AW$7,$BE$2:$BI$2)&amp;LEFT($BD256,1)</f>
        <v>#N/A</v>
      </c>
      <c r="BI256" t="e">
        <f>LOOKUP('Mérési adatok'!F254,AX$3:AX$7,$BE$2:$BI$2)&amp;LEFT($BD256,1)</f>
        <v>#N/A</v>
      </c>
      <c r="BJ256" t="e">
        <f>LOOKUP('Mérési adatok'!G254,AY$3:AY$7,$BE$2:$BI$2)&amp;LEFT($BD256,1)</f>
        <v>#N/A</v>
      </c>
      <c r="BK256" t="e">
        <f>LOOKUP('Mérési adatok'!H254,AZ$3:AZ$7,$BE$2:$BI$2)&amp;LEFT($BD256,1)</f>
        <v>#N/A</v>
      </c>
      <c r="BN256">
        <f>'Mérési adatok'!A254</f>
        <v>0</v>
      </c>
      <c r="BO256">
        <f>IF('Mérési adatok'!B254&gt;0,LEFT($BN256,1),"")</f>
      </c>
      <c r="BP256">
        <f>IF('Mérési adatok'!C254&gt;0,LEFT($BN256,1),"")</f>
      </c>
      <c r="BQ256">
        <f>IF('Mérési adatok'!D254&gt;0,LEFT($BN256,1),"")</f>
      </c>
      <c r="BR256">
        <f>IF('Mérési adatok'!E254&gt;0,LEFT($BN256,1),"")</f>
      </c>
      <c r="BS256">
        <f>IF('Mérési adatok'!F254&gt;0,LEFT($BN256,1),"")</f>
      </c>
      <c r="BT256">
        <f>IF('Mérési adatok'!G254&gt;0,LEFT($BN256,1),"")</f>
      </c>
      <c r="BU256">
        <f>IF('Mérési adatok'!H254&gt;0,LEFT($BN256,1),"")</f>
      </c>
    </row>
    <row r="257" spans="56:73" ht="12.75">
      <c r="BD257">
        <f>'Mérési adatok'!A255</f>
        <v>0</v>
      </c>
      <c r="BE257" t="e">
        <f>LOOKUP('Mérési adatok'!B255,AT$3:AT$7,$BE$2:$BI$2)&amp;LEFT($BD257,1)</f>
        <v>#N/A</v>
      </c>
      <c r="BF257" t="e">
        <f>LOOKUP('Mérési adatok'!C255,AU$3:AU$7,$BE$2:$BI$2)&amp;LEFT($BD257,1)</f>
        <v>#N/A</v>
      </c>
      <c r="BG257" t="e">
        <f>LOOKUP('Mérési adatok'!D255,AV$3:AV$7,$BE$2:$BI$2)&amp;LEFT($BD257,1)</f>
        <v>#N/A</v>
      </c>
      <c r="BH257" t="e">
        <f>LOOKUP('Mérési adatok'!E255,AW$3:AW$7,$BE$2:$BI$2)&amp;LEFT($BD257,1)</f>
        <v>#N/A</v>
      </c>
      <c r="BI257" t="e">
        <f>LOOKUP('Mérési adatok'!F255,AX$3:AX$7,$BE$2:$BI$2)&amp;LEFT($BD257,1)</f>
        <v>#N/A</v>
      </c>
      <c r="BJ257" t="e">
        <f>LOOKUP('Mérési adatok'!G255,AY$3:AY$7,$BE$2:$BI$2)&amp;LEFT($BD257,1)</f>
        <v>#N/A</v>
      </c>
      <c r="BK257" t="e">
        <f>LOOKUP('Mérési adatok'!H255,AZ$3:AZ$7,$BE$2:$BI$2)&amp;LEFT($BD257,1)</f>
        <v>#N/A</v>
      </c>
      <c r="BN257">
        <f>'Mérési adatok'!A255</f>
        <v>0</v>
      </c>
      <c r="BO257">
        <f>IF('Mérési adatok'!B255&gt;0,LEFT($BN257,1),"")</f>
      </c>
      <c r="BP257">
        <f>IF('Mérési adatok'!C255&gt;0,LEFT($BN257,1),"")</f>
      </c>
      <c r="BQ257">
        <f>IF('Mérési adatok'!D255&gt;0,LEFT($BN257,1),"")</f>
      </c>
      <c r="BR257">
        <f>IF('Mérési adatok'!E255&gt;0,LEFT($BN257,1),"")</f>
      </c>
      <c r="BS257">
        <f>IF('Mérési adatok'!F255&gt;0,LEFT($BN257,1),"")</f>
      </c>
      <c r="BT257">
        <f>IF('Mérési adatok'!G255&gt;0,LEFT($BN257,1),"")</f>
      </c>
      <c r="BU257">
        <f>IF('Mérési adatok'!H255&gt;0,LEFT($BN257,1),"")</f>
      </c>
    </row>
    <row r="258" spans="56:73" ht="12.75">
      <c r="BD258">
        <f>'Mérési adatok'!A256</f>
        <v>0</v>
      </c>
      <c r="BE258" t="e">
        <f>LOOKUP('Mérési adatok'!B256,AT$3:AT$7,$BE$2:$BI$2)&amp;LEFT($BD258,1)</f>
        <v>#N/A</v>
      </c>
      <c r="BF258" t="e">
        <f>LOOKUP('Mérési adatok'!C256,AU$3:AU$7,$BE$2:$BI$2)&amp;LEFT($BD258,1)</f>
        <v>#N/A</v>
      </c>
      <c r="BG258" t="e">
        <f>LOOKUP('Mérési adatok'!D256,AV$3:AV$7,$BE$2:$BI$2)&amp;LEFT($BD258,1)</f>
        <v>#N/A</v>
      </c>
      <c r="BH258" t="e">
        <f>LOOKUP('Mérési adatok'!E256,AW$3:AW$7,$BE$2:$BI$2)&amp;LEFT($BD258,1)</f>
        <v>#N/A</v>
      </c>
      <c r="BI258" t="e">
        <f>LOOKUP('Mérési adatok'!F256,AX$3:AX$7,$BE$2:$BI$2)&amp;LEFT($BD258,1)</f>
        <v>#N/A</v>
      </c>
      <c r="BJ258" t="e">
        <f>LOOKUP('Mérési adatok'!G256,AY$3:AY$7,$BE$2:$BI$2)&amp;LEFT($BD258,1)</f>
        <v>#N/A</v>
      </c>
      <c r="BK258" t="e">
        <f>LOOKUP('Mérési adatok'!H256,AZ$3:AZ$7,$BE$2:$BI$2)&amp;LEFT($BD258,1)</f>
        <v>#N/A</v>
      </c>
      <c r="BN258">
        <f>'Mérési adatok'!A256</f>
        <v>0</v>
      </c>
      <c r="BO258">
        <f>IF('Mérési adatok'!B256&gt;0,LEFT($BN258,1),"")</f>
      </c>
      <c r="BP258">
        <f>IF('Mérési adatok'!C256&gt;0,LEFT($BN258,1),"")</f>
      </c>
      <c r="BQ258">
        <f>IF('Mérési adatok'!D256&gt;0,LEFT($BN258,1),"")</f>
      </c>
      <c r="BR258">
        <f>IF('Mérési adatok'!E256&gt;0,LEFT($BN258,1),"")</f>
      </c>
      <c r="BS258">
        <f>IF('Mérési adatok'!F256&gt;0,LEFT($BN258,1),"")</f>
      </c>
      <c r="BT258">
        <f>IF('Mérési adatok'!G256&gt;0,LEFT($BN258,1),"")</f>
      </c>
      <c r="BU258">
        <f>IF('Mérési adatok'!H256&gt;0,LEFT($BN258,1),"")</f>
      </c>
    </row>
    <row r="259" spans="56:73" ht="12.75">
      <c r="BD259">
        <f>'Mérési adatok'!A257</f>
        <v>0</v>
      </c>
      <c r="BE259" t="e">
        <f>LOOKUP('Mérési adatok'!B257,AT$3:AT$7,$BE$2:$BI$2)&amp;LEFT($BD259,1)</f>
        <v>#N/A</v>
      </c>
      <c r="BF259" t="e">
        <f>LOOKUP('Mérési adatok'!C257,AU$3:AU$7,$BE$2:$BI$2)&amp;LEFT($BD259,1)</f>
        <v>#N/A</v>
      </c>
      <c r="BG259" t="e">
        <f>LOOKUP('Mérési adatok'!D257,AV$3:AV$7,$BE$2:$BI$2)&amp;LEFT($BD259,1)</f>
        <v>#N/A</v>
      </c>
      <c r="BH259" t="e">
        <f>LOOKUP('Mérési adatok'!E257,AW$3:AW$7,$BE$2:$BI$2)&amp;LEFT($BD259,1)</f>
        <v>#N/A</v>
      </c>
      <c r="BI259" t="e">
        <f>LOOKUP('Mérési adatok'!F257,AX$3:AX$7,$BE$2:$BI$2)&amp;LEFT($BD259,1)</f>
        <v>#N/A</v>
      </c>
      <c r="BJ259" t="e">
        <f>LOOKUP('Mérési adatok'!G257,AY$3:AY$7,$BE$2:$BI$2)&amp;LEFT($BD259,1)</f>
        <v>#N/A</v>
      </c>
      <c r="BK259" t="e">
        <f>LOOKUP('Mérési adatok'!H257,AZ$3:AZ$7,$BE$2:$BI$2)&amp;LEFT($BD259,1)</f>
        <v>#N/A</v>
      </c>
      <c r="BN259">
        <f>'Mérési adatok'!A257</f>
        <v>0</v>
      </c>
      <c r="BO259">
        <f>IF('Mérési adatok'!B257&gt;0,LEFT($BN259,1),"")</f>
      </c>
      <c r="BP259">
        <f>IF('Mérési adatok'!C257&gt;0,LEFT($BN259,1),"")</f>
      </c>
      <c r="BQ259">
        <f>IF('Mérési adatok'!D257&gt;0,LEFT($BN259,1),"")</f>
      </c>
      <c r="BR259">
        <f>IF('Mérési adatok'!E257&gt;0,LEFT($BN259,1),"")</f>
      </c>
      <c r="BS259">
        <f>IF('Mérési adatok'!F257&gt;0,LEFT($BN259,1),"")</f>
      </c>
      <c r="BT259">
        <f>IF('Mérési adatok'!G257&gt;0,LEFT($BN259,1),"")</f>
      </c>
      <c r="BU259">
        <f>IF('Mérési adatok'!H257&gt;0,LEFT($BN259,1),"")</f>
      </c>
    </row>
    <row r="260" spans="56:73" ht="12.75">
      <c r="BD260">
        <f>'Mérési adatok'!A258</f>
        <v>0</v>
      </c>
      <c r="BE260" t="e">
        <f>LOOKUP('Mérési adatok'!B258,AT$3:AT$7,$BE$2:$BI$2)&amp;LEFT($BD260,1)</f>
        <v>#N/A</v>
      </c>
      <c r="BF260" t="e">
        <f>LOOKUP('Mérési adatok'!C258,AU$3:AU$7,$BE$2:$BI$2)&amp;LEFT($BD260,1)</f>
        <v>#N/A</v>
      </c>
      <c r="BG260" t="e">
        <f>LOOKUP('Mérési adatok'!D258,AV$3:AV$7,$BE$2:$BI$2)&amp;LEFT($BD260,1)</f>
        <v>#N/A</v>
      </c>
      <c r="BH260" t="e">
        <f>LOOKUP('Mérési adatok'!E258,AW$3:AW$7,$BE$2:$BI$2)&amp;LEFT($BD260,1)</f>
        <v>#N/A</v>
      </c>
      <c r="BI260" t="e">
        <f>LOOKUP('Mérési adatok'!F258,AX$3:AX$7,$BE$2:$BI$2)&amp;LEFT($BD260,1)</f>
        <v>#N/A</v>
      </c>
      <c r="BJ260" t="e">
        <f>LOOKUP('Mérési adatok'!G258,AY$3:AY$7,$BE$2:$BI$2)&amp;LEFT($BD260,1)</f>
        <v>#N/A</v>
      </c>
      <c r="BK260" t="e">
        <f>LOOKUP('Mérési adatok'!H258,AZ$3:AZ$7,$BE$2:$BI$2)&amp;LEFT($BD260,1)</f>
        <v>#N/A</v>
      </c>
      <c r="BN260">
        <f>'Mérési adatok'!A258</f>
        <v>0</v>
      </c>
      <c r="BO260">
        <f>IF('Mérési adatok'!B258&gt;0,LEFT($BN260,1),"")</f>
      </c>
      <c r="BP260">
        <f>IF('Mérési adatok'!C258&gt;0,LEFT($BN260,1),"")</f>
      </c>
      <c r="BQ260">
        <f>IF('Mérési adatok'!D258&gt;0,LEFT($BN260,1),"")</f>
      </c>
      <c r="BR260">
        <f>IF('Mérési adatok'!E258&gt;0,LEFT($BN260,1),"")</f>
      </c>
      <c r="BS260">
        <f>IF('Mérési adatok'!F258&gt;0,LEFT($BN260,1),"")</f>
      </c>
      <c r="BT260">
        <f>IF('Mérési adatok'!G258&gt;0,LEFT($BN260,1),"")</f>
      </c>
      <c r="BU260">
        <f>IF('Mérési adatok'!H258&gt;0,LEFT($BN260,1),"")</f>
      </c>
    </row>
    <row r="261" spans="56:73" ht="12.75">
      <c r="BD261">
        <f>'Mérési adatok'!A259</f>
        <v>0</v>
      </c>
      <c r="BE261" t="e">
        <f>LOOKUP('Mérési adatok'!B259,AT$3:AT$7,$BE$2:$BI$2)&amp;LEFT($BD261,1)</f>
        <v>#N/A</v>
      </c>
      <c r="BF261" t="e">
        <f>LOOKUP('Mérési adatok'!C259,AU$3:AU$7,$BE$2:$BI$2)&amp;LEFT($BD261,1)</f>
        <v>#N/A</v>
      </c>
      <c r="BG261" t="e">
        <f>LOOKUP('Mérési adatok'!D259,AV$3:AV$7,$BE$2:$BI$2)&amp;LEFT($BD261,1)</f>
        <v>#N/A</v>
      </c>
      <c r="BH261" t="e">
        <f>LOOKUP('Mérési adatok'!E259,AW$3:AW$7,$BE$2:$BI$2)&amp;LEFT($BD261,1)</f>
        <v>#N/A</v>
      </c>
      <c r="BI261" t="e">
        <f>LOOKUP('Mérési adatok'!F259,AX$3:AX$7,$BE$2:$BI$2)&amp;LEFT($BD261,1)</f>
        <v>#N/A</v>
      </c>
      <c r="BJ261" t="e">
        <f>LOOKUP('Mérési adatok'!G259,AY$3:AY$7,$BE$2:$BI$2)&amp;LEFT($BD261,1)</f>
        <v>#N/A</v>
      </c>
      <c r="BK261" t="e">
        <f>LOOKUP('Mérési adatok'!H259,AZ$3:AZ$7,$BE$2:$BI$2)&amp;LEFT($BD261,1)</f>
        <v>#N/A</v>
      </c>
      <c r="BN261">
        <f>'Mérési adatok'!A259</f>
        <v>0</v>
      </c>
      <c r="BO261">
        <f>IF('Mérési adatok'!B259&gt;0,LEFT($BN261,1),"")</f>
      </c>
      <c r="BP261">
        <f>IF('Mérési adatok'!C259&gt;0,LEFT($BN261,1),"")</f>
      </c>
      <c r="BQ261">
        <f>IF('Mérési adatok'!D259&gt;0,LEFT($BN261,1),"")</f>
      </c>
      <c r="BR261">
        <f>IF('Mérési adatok'!E259&gt;0,LEFT($BN261,1),"")</f>
      </c>
      <c r="BS261">
        <f>IF('Mérési adatok'!F259&gt;0,LEFT($BN261,1),"")</f>
      </c>
      <c r="BT261">
        <f>IF('Mérési adatok'!G259&gt;0,LEFT($BN261,1),"")</f>
      </c>
      <c r="BU261">
        <f>IF('Mérési adatok'!H259&gt;0,LEFT($BN261,1),"")</f>
      </c>
    </row>
    <row r="262" spans="56:73" ht="12.75">
      <c r="BD262">
        <f>'Mérési adatok'!A260</f>
        <v>0</v>
      </c>
      <c r="BE262" t="e">
        <f>LOOKUP('Mérési adatok'!B260,AT$3:AT$7,$BE$2:$BI$2)&amp;LEFT($BD262,1)</f>
        <v>#N/A</v>
      </c>
      <c r="BF262" t="e">
        <f>LOOKUP('Mérési adatok'!C260,AU$3:AU$7,$BE$2:$BI$2)&amp;LEFT($BD262,1)</f>
        <v>#N/A</v>
      </c>
      <c r="BG262" t="e">
        <f>LOOKUP('Mérési adatok'!D260,AV$3:AV$7,$BE$2:$BI$2)&amp;LEFT($BD262,1)</f>
        <v>#N/A</v>
      </c>
      <c r="BH262" t="e">
        <f>LOOKUP('Mérési adatok'!E260,AW$3:AW$7,$BE$2:$BI$2)&amp;LEFT($BD262,1)</f>
        <v>#N/A</v>
      </c>
      <c r="BI262" t="e">
        <f>LOOKUP('Mérési adatok'!F260,AX$3:AX$7,$BE$2:$BI$2)&amp;LEFT($BD262,1)</f>
        <v>#N/A</v>
      </c>
      <c r="BJ262" t="e">
        <f>LOOKUP('Mérési adatok'!G260,AY$3:AY$7,$BE$2:$BI$2)&amp;LEFT($BD262,1)</f>
        <v>#N/A</v>
      </c>
      <c r="BK262" t="e">
        <f>LOOKUP('Mérési adatok'!H260,AZ$3:AZ$7,$BE$2:$BI$2)&amp;LEFT($BD262,1)</f>
        <v>#N/A</v>
      </c>
      <c r="BN262">
        <f>'Mérési adatok'!A260</f>
        <v>0</v>
      </c>
      <c r="BO262">
        <f>IF('Mérési adatok'!B260&gt;0,LEFT($BN262,1),"")</f>
      </c>
      <c r="BP262">
        <f>IF('Mérési adatok'!C260&gt;0,LEFT($BN262,1),"")</f>
      </c>
      <c r="BQ262">
        <f>IF('Mérési adatok'!D260&gt;0,LEFT($BN262,1),"")</f>
      </c>
      <c r="BR262">
        <f>IF('Mérési adatok'!E260&gt;0,LEFT($BN262,1),"")</f>
      </c>
      <c r="BS262">
        <f>IF('Mérési adatok'!F260&gt;0,LEFT($BN262,1),"")</f>
      </c>
      <c r="BT262">
        <f>IF('Mérési adatok'!G260&gt;0,LEFT($BN262,1),"")</f>
      </c>
      <c r="BU262">
        <f>IF('Mérési adatok'!H260&gt;0,LEFT($BN262,1),"")</f>
      </c>
    </row>
    <row r="263" spans="56:73" ht="12.75">
      <c r="BD263">
        <f>'Mérési adatok'!A261</f>
        <v>0</v>
      </c>
      <c r="BE263" t="e">
        <f>LOOKUP('Mérési adatok'!B261,AT$3:AT$7,$BE$2:$BI$2)&amp;LEFT($BD263,1)</f>
        <v>#N/A</v>
      </c>
      <c r="BF263" t="e">
        <f>LOOKUP('Mérési adatok'!C261,AU$3:AU$7,$BE$2:$BI$2)&amp;LEFT($BD263,1)</f>
        <v>#N/A</v>
      </c>
      <c r="BG263" t="e">
        <f>LOOKUP('Mérési adatok'!D261,AV$3:AV$7,$BE$2:$BI$2)&amp;LEFT($BD263,1)</f>
        <v>#N/A</v>
      </c>
      <c r="BH263" t="e">
        <f>LOOKUP('Mérési adatok'!E261,AW$3:AW$7,$BE$2:$BI$2)&amp;LEFT($BD263,1)</f>
        <v>#N/A</v>
      </c>
      <c r="BI263" t="e">
        <f>LOOKUP('Mérési adatok'!F261,AX$3:AX$7,$BE$2:$BI$2)&amp;LEFT($BD263,1)</f>
        <v>#N/A</v>
      </c>
      <c r="BJ263" t="e">
        <f>LOOKUP('Mérési adatok'!G261,AY$3:AY$7,$BE$2:$BI$2)&amp;LEFT($BD263,1)</f>
        <v>#N/A</v>
      </c>
      <c r="BK263" t="e">
        <f>LOOKUP('Mérési adatok'!H261,AZ$3:AZ$7,$BE$2:$BI$2)&amp;LEFT($BD263,1)</f>
        <v>#N/A</v>
      </c>
      <c r="BN263">
        <f>'Mérési adatok'!A261</f>
        <v>0</v>
      </c>
      <c r="BO263">
        <f>IF('Mérési adatok'!B261&gt;0,LEFT($BN263,1),"")</f>
      </c>
      <c r="BP263">
        <f>IF('Mérési adatok'!C261&gt;0,LEFT($BN263,1),"")</f>
      </c>
      <c r="BQ263">
        <f>IF('Mérési adatok'!D261&gt;0,LEFT($BN263,1),"")</f>
      </c>
      <c r="BR263">
        <f>IF('Mérési adatok'!E261&gt;0,LEFT($BN263,1),"")</f>
      </c>
      <c r="BS263">
        <f>IF('Mérési adatok'!F261&gt;0,LEFT($BN263,1),"")</f>
      </c>
      <c r="BT263">
        <f>IF('Mérési adatok'!G261&gt;0,LEFT($BN263,1),"")</f>
      </c>
      <c r="BU263">
        <f>IF('Mérési adatok'!H261&gt;0,LEFT($BN263,1),"")</f>
      </c>
    </row>
    <row r="264" spans="56:73" ht="12.75">
      <c r="BD264">
        <f>'Mérési adatok'!A262</f>
        <v>0</v>
      </c>
      <c r="BE264" t="e">
        <f>LOOKUP('Mérési adatok'!B262,AT$3:AT$7,$BE$2:$BI$2)&amp;LEFT($BD264,1)</f>
        <v>#N/A</v>
      </c>
      <c r="BF264" t="e">
        <f>LOOKUP('Mérési adatok'!C262,AU$3:AU$7,$BE$2:$BI$2)&amp;LEFT($BD264,1)</f>
        <v>#N/A</v>
      </c>
      <c r="BG264" t="e">
        <f>LOOKUP('Mérési adatok'!D262,AV$3:AV$7,$BE$2:$BI$2)&amp;LEFT($BD264,1)</f>
        <v>#N/A</v>
      </c>
      <c r="BH264" t="e">
        <f>LOOKUP('Mérési adatok'!E262,AW$3:AW$7,$BE$2:$BI$2)&amp;LEFT($BD264,1)</f>
        <v>#N/A</v>
      </c>
      <c r="BI264" t="e">
        <f>LOOKUP('Mérési adatok'!F262,AX$3:AX$7,$BE$2:$BI$2)&amp;LEFT($BD264,1)</f>
        <v>#N/A</v>
      </c>
      <c r="BJ264" t="e">
        <f>LOOKUP('Mérési adatok'!G262,AY$3:AY$7,$BE$2:$BI$2)&amp;LEFT($BD264,1)</f>
        <v>#N/A</v>
      </c>
      <c r="BK264" t="e">
        <f>LOOKUP('Mérési adatok'!H262,AZ$3:AZ$7,$BE$2:$BI$2)&amp;LEFT($BD264,1)</f>
        <v>#N/A</v>
      </c>
      <c r="BN264">
        <f>'Mérési adatok'!A262</f>
        <v>0</v>
      </c>
      <c r="BO264">
        <f>IF('Mérési adatok'!B262&gt;0,LEFT($BN264,1),"")</f>
      </c>
      <c r="BP264">
        <f>IF('Mérési adatok'!C262&gt;0,LEFT($BN264,1),"")</f>
      </c>
      <c r="BQ264">
        <f>IF('Mérési adatok'!D262&gt;0,LEFT($BN264,1),"")</f>
      </c>
      <c r="BR264">
        <f>IF('Mérési adatok'!E262&gt;0,LEFT($BN264,1),"")</f>
      </c>
      <c r="BS264">
        <f>IF('Mérési adatok'!F262&gt;0,LEFT($BN264,1),"")</f>
      </c>
      <c r="BT264">
        <f>IF('Mérési adatok'!G262&gt;0,LEFT($BN264,1),"")</f>
      </c>
      <c r="BU264">
        <f>IF('Mérési adatok'!H262&gt;0,LEFT($BN264,1),"")</f>
      </c>
    </row>
    <row r="265" spans="56:73" ht="12.75">
      <c r="BD265">
        <f>'Mérési adatok'!A263</f>
        <v>0</v>
      </c>
      <c r="BE265" t="e">
        <f>LOOKUP('Mérési adatok'!B263,AT$3:AT$7,$BE$2:$BI$2)&amp;LEFT($BD265,1)</f>
        <v>#N/A</v>
      </c>
      <c r="BF265" t="e">
        <f>LOOKUP('Mérési adatok'!C263,AU$3:AU$7,$BE$2:$BI$2)&amp;LEFT($BD265,1)</f>
        <v>#N/A</v>
      </c>
      <c r="BG265" t="e">
        <f>LOOKUP('Mérési adatok'!D263,AV$3:AV$7,$BE$2:$BI$2)&amp;LEFT($BD265,1)</f>
        <v>#N/A</v>
      </c>
      <c r="BH265" t="e">
        <f>LOOKUP('Mérési adatok'!E263,AW$3:AW$7,$BE$2:$BI$2)&amp;LEFT($BD265,1)</f>
        <v>#N/A</v>
      </c>
      <c r="BI265" t="e">
        <f>LOOKUP('Mérési adatok'!F263,AX$3:AX$7,$BE$2:$BI$2)&amp;LEFT($BD265,1)</f>
        <v>#N/A</v>
      </c>
      <c r="BJ265" t="e">
        <f>LOOKUP('Mérési adatok'!G263,AY$3:AY$7,$BE$2:$BI$2)&amp;LEFT($BD265,1)</f>
        <v>#N/A</v>
      </c>
      <c r="BK265" t="e">
        <f>LOOKUP('Mérési adatok'!H263,AZ$3:AZ$7,$BE$2:$BI$2)&amp;LEFT($BD265,1)</f>
        <v>#N/A</v>
      </c>
      <c r="BN265">
        <f>'Mérési adatok'!A263</f>
        <v>0</v>
      </c>
      <c r="BO265">
        <f>IF('Mérési adatok'!B263&gt;0,LEFT($BN265,1),"")</f>
      </c>
      <c r="BP265">
        <f>IF('Mérési adatok'!C263&gt;0,LEFT($BN265,1),"")</f>
      </c>
      <c r="BQ265">
        <f>IF('Mérési adatok'!D263&gt;0,LEFT($BN265,1),"")</f>
      </c>
      <c r="BR265">
        <f>IF('Mérési adatok'!E263&gt;0,LEFT($BN265,1),"")</f>
      </c>
      <c r="BS265">
        <f>IF('Mérési adatok'!F263&gt;0,LEFT($BN265,1),"")</f>
      </c>
      <c r="BT265">
        <f>IF('Mérési adatok'!G263&gt;0,LEFT($BN265,1),"")</f>
      </c>
      <c r="BU265">
        <f>IF('Mérési adatok'!H263&gt;0,LEFT($BN265,1),"")</f>
      </c>
    </row>
    <row r="266" spans="56:73" ht="12.75">
      <c r="BD266">
        <f>'Mérési adatok'!A264</f>
        <v>0</v>
      </c>
      <c r="BE266" t="e">
        <f>LOOKUP('Mérési adatok'!B264,AT$3:AT$7,$BE$2:$BI$2)&amp;LEFT($BD266,1)</f>
        <v>#N/A</v>
      </c>
      <c r="BF266" t="e">
        <f>LOOKUP('Mérési adatok'!C264,AU$3:AU$7,$BE$2:$BI$2)&amp;LEFT($BD266,1)</f>
        <v>#N/A</v>
      </c>
      <c r="BG266" t="e">
        <f>LOOKUP('Mérési adatok'!D264,AV$3:AV$7,$BE$2:$BI$2)&amp;LEFT($BD266,1)</f>
        <v>#N/A</v>
      </c>
      <c r="BH266" t="e">
        <f>LOOKUP('Mérési adatok'!E264,AW$3:AW$7,$BE$2:$BI$2)&amp;LEFT($BD266,1)</f>
        <v>#N/A</v>
      </c>
      <c r="BI266" t="e">
        <f>LOOKUP('Mérési adatok'!F264,AX$3:AX$7,$BE$2:$BI$2)&amp;LEFT($BD266,1)</f>
        <v>#N/A</v>
      </c>
      <c r="BJ266" t="e">
        <f>LOOKUP('Mérési adatok'!G264,AY$3:AY$7,$BE$2:$BI$2)&amp;LEFT($BD266,1)</f>
        <v>#N/A</v>
      </c>
      <c r="BK266" t="e">
        <f>LOOKUP('Mérési adatok'!H264,AZ$3:AZ$7,$BE$2:$BI$2)&amp;LEFT($BD266,1)</f>
        <v>#N/A</v>
      </c>
      <c r="BN266">
        <f>'Mérési adatok'!A264</f>
        <v>0</v>
      </c>
      <c r="BO266">
        <f>IF('Mérési adatok'!B264&gt;0,LEFT($BN266,1),"")</f>
      </c>
      <c r="BP266">
        <f>IF('Mérési adatok'!C264&gt;0,LEFT($BN266,1),"")</f>
      </c>
      <c r="BQ266">
        <f>IF('Mérési adatok'!D264&gt;0,LEFT($BN266,1),"")</f>
      </c>
      <c r="BR266">
        <f>IF('Mérési adatok'!E264&gt;0,LEFT($BN266,1),"")</f>
      </c>
      <c r="BS266">
        <f>IF('Mérési adatok'!F264&gt;0,LEFT($BN266,1),"")</f>
      </c>
      <c r="BT266">
        <f>IF('Mérési adatok'!G264&gt;0,LEFT($BN266,1),"")</f>
      </c>
      <c r="BU266">
        <f>IF('Mérési adatok'!H264&gt;0,LEFT($BN266,1),"")</f>
      </c>
    </row>
    <row r="267" spans="56:73" ht="12.75">
      <c r="BD267">
        <f>'Mérési adatok'!A265</f>
        <v>0</v>
      </c>
      <c r="BE267" t="e">
        <f>LOOKUP('Mérési adatok'!B265,AT$3:AT$7,$BE$2:$BI$2)&amp;LEFT($BD267,1)</f>
        <v>#N/A</v>
      </c>
      <c r="BF267" t="e">
        <f>LOOKUP('Mérési adatok'!C265,AU$3:AU$7,$BE$2:$BI$2)&amp;LEFT($BD267,1)</f>
        <v>#N/A</v>
      </c>
      <c r="BG267" t="e">
        <f>LOOKUP('Mérési adatok'!D265,AV$3:AV$7,$BE$2:$BI$2)&amp;LEFT($BD267,1)</f>
        <v>#N/A</v>
      </c>
      <c r="BH267" t="e">
        <f>LOOKUP('Mérési adatok'!E265,AW$3:AW$7,$BE$2:$BI$2)&amp;LEFT($BD267,1)</f>
        <v>#N/A</v>
      </c>
      <c r="BI267" t="e">
        <f>LOOKUP('Mérési adatok'!F265,AX$3:AX$7,$BE$2:$BI$2)&amp;LEFT($BD267,1)</f>
        <v>#N/A</v>
      </c>
      <c r="BJ267" t="e">
        <f>LOOKUP('Mérési adatok'!G265,AY$3:AY$7,$BE$2:$BI$2)&amp;LEFT($BD267,1)</f>
        <v>#N/A</v>
      </c>
      <c r="BK267" t="e">
        <f>LOOKUP('Mérési adatok'!H265,AZ$3:AZ$7,$BE$2:$BI$2)&amp;LEFT($BD267,1)</f>
        <v>#N/A</v>
      </c>
      <c r="BN267">
        <f>'Mérési adatok'!A265</f>
        <v>0</v>
      </c>
      <c r="BO267">
        <f>IF('Mérési adatok'!B265&gt;0,LEFT($BN267,1),"")</f>
      </c>
      <c r="BP267">
        <f>IF('Mérési adatok'!C265&gt;0,LEFT($BN267,1),"")</f>
      </c>
      <c r="BQ267">
        <f>IF('Mérési adatok'!D265&gt;0,LEFT($BN267,1),"")</f>
      </c>
      <c r="BR267">
        <f>IF('Mérési adatok'!E265&gt;0,LEFT($BN267,1),"")</f>
      </c>
      <c r="BS267">
        <f>IF('Mérési adatok'!F265&gt;0,LEFT($BN267,1),"")</f>
      </c>
      <c r="BT267">
        <f>IF('Mérési adatok'!G265&gt;0,LEFT($BN267,1),"")</f>
      </c>
      <c r="BU267">
        <f>IF('Mérési adatok'!H265&gt;0,LEFT($BN267,1),"")</f>
      </c>
    </row>
    <row r="268" spans="56:73" ht="12.75">
      <c r="BD268">
        <f>'Mérési adatok'!A266</f>
        <v>0</v>
      </c>
      <c r="BE268" t="e">
        <f>LOOKUP('Mérési adatok'!B266,AT$3:AT$7,$BE$2:$BI$2)&amp;LEFT($BD268,1)</f>
        <v>#N/A</v>
      </c>
      <c r="BF268" t="e">
        <f>LOOKUP('Mérési adatok'!C266,AU$3:AU$7,$BE$2:$BI$2)&amp;LEFT($BD268,1)</f>
        <v>#N/A</v>
      </c>
      <c r="BG268" t="e">
        <f>LOOKUP('Mérési adatok'!D266,AV$3:AV$7,$BE$2:$BI$2)&amp;LEFT($BD268,1)</f>
        <v>#N/A</v>
      </c>
      <c r="BH268" t="e">
        <f>LOOKUP('Mérési adatok'!E266,AW$3:AW$7,$BE$2:$BI$2)&amp;LEFT($BD268,1)</f>
        <v>#N/A</v>
      </c>
      <c r="BI268" t="e">
        <f>LOOKUP('Mérési adatok'!F266,AX$3:AX$7,$BE$2:$BI$2)&amp;LEFT($BD268,1)</f>
        <v>#N/A</v>
      </c>
      <c r="BJ268" t="e">
        <f>LOOKUP('Mérési adatok'!G266,AY$3:AY$7,$BE$2:$BI$2)&amp;LEFT($BD268,1)</f>
        <v>#N/A</v>
      </c>
      <c r="BK268" t="e">
        <f>LOOKUP('Mérési adatok'!H266,AZ$3:AZ$7,$BE$2:$BI$2)&amp;LEFT($BD268,1)</f>
        <v>#N/A</v>
      </c>
      <c r="BN268">
        <f>'Mérési adatok'!A266</f>
        <v>0</v>
      </c>
      <c r="BO268">
        <f>IF('Mérési adatok'!B266&gt;0,LEFT($BN268,1),"")</f>
      </c>
      <c r="BP268">
        <f>IF('Mérési adatok'!C266&gt;0,LEFT($BN268,1),"")</f>
      </c>
      <c r="BQ268">
        <f>IF('Mérési adatok'!D266&gt;0,LEFT($BN268,1),"")</f>
      </c>
      <c r="BR268">
        <f>IF('Mérési adatok'!E266&gt;0,LEFT($BN268,1),"")</f>
      </c>
      <c r="BS268">
        <f>IF('Mérési adatok'!F266&gt;0,LEFT($BN268,1),"")</f>
      </c>
      <c r="BT268">
        <f>IF('Mérési adatok'!G266&gt;0,LEFT($BN268,1),"")</f>
      </c>
      <c r="BU268">
        <f>IF('Mérési adatok'!H266&gt;0,LEFT($BN268,1),"")</f>
      </c>
    </row>
    <row r="269" spans="56:73" ht="12.75">
      <c r="BD269">
        <f>'Mérési adatok'!A267</f>
        <v>0</v>
      </c>
      <c r="BE269" t="e">
        <f>LOOKUP('Mérési adatok'!B267,AT$3:AT$7,$BE$2:$BI$2)&amp;LEFT($BD269,1)</f>
        <v>#N/A</v>
      </c>
      <c r="BF269" t="e">
        <f>LOOKUP('Mérési adatok'!C267,AU$3:AU$7,$BE$2:$BI$2)&amp;LEFT($BD269,1)</f>
        <v>#N/A</v>
      </c>
      <c r="BG269" t="e">
        <f>LOOKUP('Mérési adatok'!D267,AV$3:AV$7,$BE$2:$BI$2)&amp;LEFT($BD269,1)</f>
        <v>#N/A</v>
      </c>
      <c r="BH269" t="e">
        <f>LOOKUP('Mérési adatok'!E267,AW$3:AW$7,$BE$2:$BI$2)&amp;LEFT($BD269,1)</f>
        <v>#N/A</v>
      </c>
      <c r="BI269" t="e">
        <f>LOOKUP('Mérési adatok'!F267,AX$3:AX$7,$BE$2:$BI$2)&amp;LEFT($BD269,1)</f>
        <v>#N/A</v>
      </c>
      <c r="BJ269" t="e">
        <f>LOOKUP('Mérési adatok'!G267,AY$3:AY$7,$BE$2:$BI$2)&amp;LEFT($BD269,1)</f>
        <v>#N/A</v>
      </c>
      <c r="BK269" t="e">
        <f>LOOKUP('Mérési adatok'!H267,AZ$3:AZ$7,$BE$2:$BI$2)&amp;LEFT($BD269,1)</f>
        <v>#N/A</v>
      </c>
      <c r="BN269">
        <f>'Mérési adatok'!A267</f>
        <v>0</v>
      </c>
      <c r="BO269">
        <f>IF('Mérési adatok'!B267&gt;0,LEFT($BN269,1),"")</f>
      </c>
      <c r="BP269">
        <f>IF('Mérési adatok'!C267&gt;0,LEFT($BN269,1),"")</f>
      </c>
      <c r="BQ269">
        <f>IF('Mérési adatok'!D267&gt;0,LEFT($BN269,1),"")</f>
      </c>
      <c r="BR269">
        <f>IF('Mérési adatok'!E267&gt;0,LEFT($BN269,1),"")</f>
      </c>
      <c r="BS269">
        <f>IF('Mérési adatok'!F267&gt;0,LEFT($BN269,1),"")</f>
      </c>
      <c r="BT269">
        <f>IF('Mérési adatok'!G267&gt;0,LEFT($BN269,1),"")</f>
      </c>
      <c r="BU269">
        <f>IF('Mérési adatok'!H267&gt;0,LEFT($BN269,1),"")</f>
      </c>
    </row>
    <row r="270" spans="56:73" ht="12.75">
      <c r="BD270">
        <f>'Mérési adatok'!A268</f>
        <v>0</v>
      </c>
      <c r="BE270" t="e">
        <f>LOOKUP('Mérési adatok'!B268,AT$3:AT$7,$BE$2:$BI$2)&amp;LEFT($BD270,1)</f>
        <v>#N/A</v>
      </c>
      <c r="BF270" t="e">
        <f>LOOKUP('Mérési adatok'!C268,AU$3:AU$7,$BE$2:$BI$2)&amp;LEFT($BD270,1)</f>
        <v>#N/A</v>
      </c>
      <c r="BG270" t="e">
        <f>LOOKUP('Mérési adatok'!D268,AV$3:AV$7,$BE$2:$BI$2)&amp;LEFT($BD270,1)</f>
        <v>#N/A</v>
      </c>
      <c r="BH270" t="e">
        <f>LOOKUP('Mérési adatok'!E268,AW$3:AW$7,$BE$2:$BI$2)&amp;LEFT($BD270,1)</f>
        <v>#N/A</v>
      </c>
      <c r="BI270" t="e">
        <f>LOOKUP('Mérési adatok'!F268,AX$3:AX$7,$BE$2:$BI$2)&amp;LEFT($BD270,1)</f>
        <v>#N/A</v>
      </c>
      <c r="BJ270" t="e">
        <f>LOOKUP('Mérési adatok'!G268,AY$3:AY$7,$BE$2:$BI$2)&amp;LEFT($BD270,1)</f>
        <v>#N/A</v>
      </c>
      <c r="BK270" t="e">
        <f>LOOKUP('Mérési adatok'!H268,AZ$3:AZ$7,$BE$2:$BI$2)&amp;LEFT($BD270,1)</f>
        <v>#N/A</v>
      </c>
      <c r="BN270">
        <f>'Mérési adatok'!A268</f>
        <v>0</v>
      </c>
      <c r="BO270">
        <f>IF('Mérési adatok'!B268&gt;0,LEFT($BN270,1),"")</f>
      </c>
      <c r="BP270">
        <f>IF('Mérési adatok'!C268&gt;0,LEFT($BN270,1),"")</f>
      </c>
      <c r="BQ270">
        <f>IF('Mérési adatok'!D268&gt;0,LEFT($BN270,1),"")</f>
      </c>
      <c r="BR270">
        <f>IF('Mérési adatok'!E268&gt;0,LEFT($BN270,1),"")</f>
      </c>
      <c r="BS270">
        <f>IF('Mérési adatok'!F268&gt;0,LEFT($BN270,1),"")</f>
      </c>
      <c r="BT270">
        <f>IF('Mérési adatok'!G268&gt;0,LEFT($BN270,1),"")</f>
      </c>
      <c r="BU270">
        <f>IF('Mérési adatok'!H268&gt;0,LEFT($BN270,1),"")</f>
      </c>
    </row>
    <row r="271" spans="56:73" ht="12.75">
      <c r="BD271">
        <f>'Mérési adatok'!A269</f>
        <v>0</v>
      </c>
      <c r="BE271" t="e">
        <f>LOOKUP('Mérési adatok'!B269,AT$3:AT$7,$BE$2:$BI$2)&amp;LEFT($BD271,1)</f>
        <v>#N/A</v>
      </c>
      <c r="BF271" t="e">
        <f>LOOKUP('Mérési adatok'!C269,AU$3:AU$7,$BE$2:$BI$2)&amp;LEFT($BD271,1)</f>
        <v>#N/A</v>
      </c>
      <c r="BG271" t="e">
        <f>LOOKUP('Mérési adatok'!D269,AV$3:AV$7,$BE$2:$BI$2)&amp;LEFT($BD271,1)</f>
        <v>#N/A</v>
      </c>
      <c r="BH271" t="e">
        <f>LOOKUP('Mérési adatok'!E269,AW$3:AW$7,$BE$2:$BI$2)&amp;LEFT($BD271,1)</f>
        <v>#N/A</v>
      </c>
      <c r="BI271" t="e">
        <f>LOOKUP('Mérési adatok'!F269,AX$3:AX$7,$BE$2:$BI$2)&amp;LEFT($BD271,1)</f>
        <v>#N/A</v>
      </c>
      <c r="BJ271" t="e">
        <f>LOOKUP('Mérési adatok'!G269,AY$3:AY$7,$BE$2:$BI$2)&amp;LEFT($BD271,1)</f>
        <v>#N/A</v>
      </c>
      <c r="BK271" t="e">
        <f>LOOKUP('Mérési adatok'!H269,AZ$3:AZ$7,$BE$2:$BI$2)&amp;LEFT($BD271,1)</f>
        <v>#N/A</v>
      </c>
      <c r="BN271">
        <f>'Mérési adatok'!A269</f>
        <v>0</v>
      </c>
      <c r="BO271">
        <f>IF('Mérési adatok'!B269&gt;0,LEFT($BN271,1),"")</f>
      </c>
      <c r="BP271">
        <f>IF('Mérési adatok'!C269&gt;0,LEFT($BN271,1),"")</f>
      </c>
      <c r="BQ271">
        <f>IF('Mérési adatok'!D269&gt;0,LEFT($BN271,1),"")</f>
      </c>
      <c r="BR271">
        <f>IF('Mérési adatok'!E269&gt;0,LEFT($BN271,1),"")</f>
      </c>
      <c r="BS271">
        <f>IF('Mérési adatok'!F269&gt;0,LEFT($BN271,1),"")</f>
      </c>
      <c r="BT271">
        <f>IF('Mérési adatok'!G269&gt;0,LEFT($BN271,1),"")</f>
      </c>
      <c r="BU271">
        <f>IF('Mérési adatok'!H269&gt;0,LEFT($BN271,1),"")</f>
      </c>
    </row>
    <row r="272" spans="56:73" ht="12.75">
      <c r="BD272">
        <f>'Mérési adatok'!A270</f>
        <v>0</v>
      </c>
      <c r="BE272" t="e">
        <f>LOOKUP('Mérési adatok'!B270,AT$3:AT$7,$BE$2:$BI$2)&amp;LEFT($BD272,1)</f>
        <v>#N/A</v>
      </c>
      <c r="BF272" t="e">
        <f>LOOKUP('Mérési adatok'!C270,AU$3:AU$7,$BE$2:$BI$2)&amp;LEFT($BD272,1)</f>
        <v>#N/A</v>
      </c>
      <c r="BG272" t="e">
        <f>LOOKUP('Mérési adatok'!D270,AV$3:AV$7,$BE$2:$BI$2)&amp;LEFT($BD272,1)</f>
        <v>#N/A</v>
      </c>
      <c r="BH272" t="e">
        <f>LOOKUP('Mérési adatok'!E270,AW$3:AW$7,$BE$2:$BI$2)&amp;LEFT($BD272,1)</f>
        <v>#N/A</v>
      </c>
      <c r="BI272" t="e">
        <f>LOOKUP('Mérési adatok'!F270,AX$3:AX$7,$BE$2:$BI$2)&amp;LEFT($BD272,1)</f>
        <v>#N/A</v>
      </c>
      <c r="BJ272" t="e">
        <f>LOOKUP('Mérési adatok'!G270,AY$3:AY$7,$BE$2:$BI$2)&amp;LEFT($BD272,1)</f>
        <v>#N/A</v>
      </c>
      <c r="BK272" t="e">
        <f>LOOKUP('Mérési adatok'!H270,AZ$3:AZ$7,$BE$2:$BI$2)&amp;LEFT($BD272,1)</f>
        <v>#N/A</v>
      </c>
      <c r="BN272">
        <f>'Mérési adatok'!A270</f>
        <v>0</v>
      </c>
      <c r="BO272">
        <f>IF('Mérési adatok'!B270&gt;0,LEFT($BN272,1),"")</f>
      </c>
      <c r="BP272">
        <f>IF('Mérési adatok'!C270&gt;0,LEFT($BN272,1),"")</f>
      </c>
      <c r="BQ272">
        <f>IF('Mérési adatok'!D270&gt;0,LEFT($BN272,1),"")</f>
      </c>
      <c r="BR272">
        <f>IF('Mérési adatok'!E270&gt;0,LEFT($BN272,1),"")</f>
      </c>
      <c r="BS272">
        <f>IF('Mérési adatok'!F270&gt;0,LEFT($BN272,1),"")</f>
      </c>
      <c r="BT272">
        <f>IF('Mérési adatok'!G270&gt;0,LEFT($BN272,1),"")</f>
      </c>
      <c r="BU272">
        <f>IF('Mérési adatok'!H270&gt;0,LEFT($BN272,1),"")</f>
      </c>
    </row>
    <row r="273" spans="56:73" ht="12.75">
      <c r="BD273">
        <f>'Mérési adatok'!A271</f>
        <v>0</v>
      </c>
      <c r="BE273" t="e">
        <f>LOOKUP('Mérési adatok'!B271,AT$3:AT$7,$BE$2:$BI$2)&amp;LEFT($BD273,1)</f>
        <v>#N/A</v>
      </c>
      <c r="BF273" t="e">
        <f>LOOKUP('Mérési adatok'!C271,AU$3:AU$7,$BE$2:$BI$2)&amp;LEFT($BD273,1)</f>
        <v>#N/A</v>
      </c>
      <c r="BG273" t="e">
        <f>LOOKUP('Mérési adatok'!D271,AV$3:AV$7,$BE$2:$BI$2)&amp;LEFT($BD273,1)</f>
        <v>#N/A</v>
      </c>
      <c r="BH273" t="e">
        <f>LOOKUP('Mérési adatok'!E271,AW$3:AW$7,$BE$2:$BI$2)&amp;LEFT($BD273,1)</f>
        <v>#N/A</v>
      </c>
      <c r="BI273" t="e">
        <f>LOOKUP('Mérési adatok'!F271,AX$3:AX$7,$BE$2:$BI$2)&amp;LEFT($BD273,1)</f>
        <v>#N/A</v>
      </c>
      <c r="BJ273" t="e">
        <f>LOOKUP('Mérési adatok'!G271,AY$3:AY$7,$BE$2:$BI$2)&amp;LEFT($BD273,1)</f>
        <v>#N/A</v>
      </c>
      <c r="BK273" t="e">
        <f>LOOKUP('Mérési adatok'!H271,AZ$3:AZ$7,$BE$2:$BI$2)&amp;LEFT($BD273,1)</f>
        <v>#N/A</v>
      </c>
      <c r="BN273">
        <f>'Mérési adatok'!A271</f>
        <v>0</v>
      </c>
      <c r="BO273">
        <f>IF('Mérési adatok'!B271&gt;0,LEFT($BN273,1),"")</f>
      </c>
      <c r="BP273">
        <f>IF('Mérési adatok'!C271&gt;0,LEFT($BN273,1),"")</f>
      </c>
      <c r="BQ273">
        <f>IF('Mérési adatok'!D271&gt;0,LEFT($BN273,1),"")</f>
      </c>
      <c r="BR273">
        <f>IF('Mérési adatok'!E271&gt;0,LEFT($BN273,1),"")</f>
      </c>
      <c r="BS273">
        <f>IF('Mérési adatok'!F271&gt;0,LEFT($BN273,1),"")</f>
      </c>
      <c r="BT273">
        <f>IF('Mérési adatok'!G271&gt;0,LEFT($BN273,1),"")</f>
      </c>
      <c r="BU273">
        <f>IF('Mérési adatok'!H271&gt;0,LEFT($BN273,1),"")</f>
      </c>
    </row>
    <row r="274" spans="56:73" ht="12.75">
      <c r="BD274">
        <f>'Mérési adatok'!A272</f>
        <v>0</v>
      </c>
      <c r="BE274" t="e">
        <f>LOOKUP('Mérési adatok'!B272,AT$3:AT$7,$BE$2:$BI$2)&amp;LEFT($BD274,1)</f>
        <v>#N/A</v>
      </c>
      <c r="BF274" t="e">
        <f>LOOKUP('Mérési adatok'!C272,AU$3:AU$7,$BE$2:$BI$2)&amp;LEFT($BD274,1)</f>
        <v>#N/A</v>
      </c>
      <c r="BG274" t="e">
        <f>LOOKUP('Mérési adatok'!D272,AV$3:AV$7,$BE$2:$BI$2)&amp;LEFT($BD274,1)</f>
        <v>#N/A</v>
      </c>
      <c r="BH274" t="e">
        <f>LOOKUP('Mérési adatok'!E272,AW$3:AW$7,$BE$2:$BI$2)&amp;LEFT($BD274,1)</f>
        <v>#N/A</v>
      </c>
      <c r="BI274" t="e">
        <f>LOOKUP('Mérési adatok'!F272,AX$3:AX$7,$BE$2:$BI$2)&amp;LEFT($BD274,1)</f>
        <v>#N/A</v>
      </c>
      <c r="BJ274" t="e">
        <f>LOOKUP('Mérési adatok'!G272,AY$3:AY$7,$BE$2:$BI$2)&amp;LEFT($BD274,1)</f>
        <v>#N/A</v>
      </c>
      <c r="BK274" t="e">
        <f>LOOKUP('Mérési adatok'!H272,AZ$3:AZ$7,$BE$2:$BI$2)&amp;LEFT($BD274,1)</f>
        <v>#N/A</v>
      </c>
      <c r="BN274">
        <f>'Mérési adatok'!A272</f>
        <v>0</v>
      </c>
      <c r="BO274">
        <f>IF('Mérési adatok'!B272&gt;0,LEFT($BN274,1),"")</f>
      </c>
      <c r="BP274">
        <f>IF('Mérési adatok'!C272&gt;0,LEFT($BN274,1),"")</f>
      </c>
      <c r="BQ274">
        <f>IF('Mérési adatok'!D272&gt;0,LEFT($BN274,1),"")</f>
      </c>
      <c r="BR274">
        <f>IF('Mérési adatok'!E272&gt;0,LEFT($BN274,1),"")</f>
      </c>
      <c r="BS274">
        <f>IF('Mérési adatok'!F272&gt;0,LEFT($BN274,1),"")</f>
      </c>
      <c r="BT274">
        <f>IF('Mérési adatok'!G272&gt;0,LEFT($BN274,1),"")</f>
      </c>
      <c r="BU274">
        <f>IF('Mérési adatok'!H272&gt;0,LEFT($BN274,1),"")</f>
      </c>
    </row>
    <row r="275" spans="56:73" ht="12.75">
      <c r="BD275">
        <f>'Mérési adatok'!A273</f>
        <v>0</v>
      </c>
      <c r="BE275" t="e">
        <f>LOOKUP('Mérési adatok'!B273,AT$3:AT$7,$BE$2:$BI$2)&amp;LEFT($BD275,1)</f>
        <v>#N/A</v>
      </c>
      <c r="BF275" t="e">
        <f>LOOKUP('Mérési adatok'!C273,AU$3:AU$7,$BE$2:$BI$2)&amp;LEFT($BD275,1)</f>
        <v>#N/A</v>
      </c>
      <c r="BG275" t="e">
        <f>LOOKUP('Mérési adatok'!D273,AV$3:AV$7,$BE$2:$BI$2)&amp;LEFT($BD275,1)</f>
        <v>#N/A</v>
      </c>
      <c r="BH275" t="e">
        <f>LOOKUP('Mérési adatok'!E273,AW$3:AW$7,$BE$2:$BI$2)&amp;LEFT($BD275,1)</f>
        <v>#N/A</v>
      </c>
      <c r="BI275" t="e">
        <f>LOOKUP('Mérési adatok'!F273,AX$3:AX$7,$BE$2:$BI$2)&amp;LEFT($BD275,1)</f>
        <v>#N/A</v>
      </c>
      <c r="BJ275" t="e">
        <f>LOOKUP('Mérési adatok'!G273,AY$3:AY$7,$BE$2:$BI$2)&amp;LEFT($BD275,1)</f>
        <v>#N/A</v>
      </c>
      <c r="BK275" t="e">
        <f>LOOKUP('Mérési adatok'!H273,AZ$3:AZ$7,$BE$2:$BI$2)&amp;LEFT($BD275,1)</f>
        <v>#N/A</v>
      </c>
      <c r="BN275">
        <f>'Mérési adatok'!A273</f>
        <v>0</v>
      </c>
      <c r="BO275">
        <f>IF('Mérési adatok'!B273&gt;0,LEFT($BN275,1),"")</f>
      </c>
      <c r="BP275">
        <f>IF('Mérési adatok'!C273&gt;0,LEFT($BN275,1),"")</f>
      </c>
      <c r="BQ275">
        <f>IF('Mérési adatok'!D273&gt;0,LEFT($BN275,1),"")</f>
      </c>
      <c r="BR275">
        <f>IF('Mérési adatok'!E273&gt;0,LEFT($BN275,1),"")</f>
      </c>
      <c r="BS275">
        <f>IF('Mérési adatok'!F273&gt;0,LEFT($BN275,1),"")</f>
      </c>
      <c r="BT275">
        <f>IF('Mérési adatok'!G273&gt;0,LEFT($BN275,1),"")</f>
      </c>
      <c r="BU275">
        <f>IF('Mérési adatok'!H273&gt;0,LEFT($BN275,1),"")</f>
      </c>
    </row>
    <row r="276" spans="56:73" ht="12.75">
      <c r="BD276">
        <f>'Mérési adatok'!A274</f>
        <v>0</v>
      </c>
      <c r="BE276" t="e">
        <f>LOOKUP('Mérési adatok'!B274,AT$3:AT$7,$BE$2:$BI$2)&amp;LEFT($BD276,1)</f>
        <v>#N/A</v>
      </c>
      <c r="BF276" t="e">
        <f>LOOKUP('Mérési adatok'!C274,AU$3:AU$7,$BE$2:$BI$2)&amp;LEFT($BD276,1)</f>
        <v>#N/A</v>
      </c>
      <c r="BG276" t="e">
        <f>LOOKUP('Mérési adatok'!D274,AV$3:AV$7,$BE$2:$BI$2)&amp;LEFT($BD276,1)</f>
        <v>#N/A</v>
      </c>
      <c r="BH276" t="e">
        <f>LOOKUP('Mérési adatok'!E274,AW$3:AW$7,$BE$2:$BI$2)&amp;LEFT($BD276,1)</f>
        <v>#N/A</v>
      </c>
      <c r="BI276" t="e">
        <f>LOOKUP('Mérési adatok'!F274,AX$3:AX$7,$BE$2:$BI$2)&amp;LEFT($BD276,1)</f>
        <v>#N/A</v>
      </c>
      <c r="BJ276" t="e">
        <f>LOOKUP('Mérési adatok'!G274,AY$3:AY$7,$BE$2:$BI$2)&amp;LEFT($BD276,1)</f>
        <v>#N/A</v>
      </c>
      <c r="BK276" t="e">
        <f>LOOKUP('Mérési adatok'!H274,AZ$3:AZ$7,$BE$2:$BI$2)&amp;LEFT($BD276,1)</f>
        <v>#N/A</v>
      </c>
      <c r="BN276">
        <f>'Mérési adatok'!A274</f>
        <v>0</v>
      </c>
      <c r="BO276">
        <f>IF('Mérési adatok'!B274&gt;0,LEFT($BN276,1),"")</f>
      </c>
      <c r="BP276">
        <f>IF('Mérési adatok'!C274&gt;0,LEFT($BN276,1),"")</f>
      </c>
      <c r="BQ276">
        <f>IF('Mérési adatok'!D274&gt;0,LEFT($BN276,1),"")</f>
      </c>
      <c r="BR276">
        <f>IF('Mérési adatok'!E274&gt;0,LEFT($BN276,1),"")</f>
      </c>
      <c r="BS276">
        <f>IF('Mérési adatok'!F274&gt;0,LEFT($BN276,1),"")</f>
      </c>
      <c r="BT276">
        <f>IF('Mérési adatok'!G274&gt;0,LEFT($BN276,1),"")</f>
      </c>
      <c r="BU276">
        <f>IF('Mérési adatok'!H274&gt;0,LEFT($BN276,1),"")</f>
      </c>
    </row>
    <row r="277" spans="56:73" ht="12.75">
      <c r="BD277">
        <f>'Mérési adatok'!A275</f>
        <v>0</v>
      </c>
      <c r="BE277" t="e">
        <f>LOOKUP('Mérési adatok'!B275,AT$3:AT$7,$BE$2:$BI$2)&amp;LEFT($BD277,1)</f>
        <v>#N/A</v>
      </c>
      <c r="BF277" t="e">
        <f>LOOKUP('Mérési adatok'!C275,AU$3:AU$7,$BE$2:$BI$2)&amp;LEFT($BD277,1)</f>
        <v>#N/A</v>
      </c>
      <c r="BG277" t="e">
        <f>LOOKUP('Mérési adatok'!D275,AV$3:AV$7,$BE$2:$BI$2)&amp;LEFT($BD277,1)</f>
        <v>#N/A</v>
      </c>
      <c r="BH277" t="e">
        <f>LOOKUP('Mérési adatok'!E275,AW$3:AW$7,$BE$2:$BI$2)&amp;LEFT($BD277,1)</f>
        <v>#N/A</v>
      </c>
      <c r="BI277" t="e">
        <f>LOOKUP('Mérési adatok'!F275,AX$3:AX$7,$BE$2:$BI$2)&amp;LEFT($BD277,1)</f>
        <v>#N/A</v>
      </c>
      <c r="BJ277" t="e">
        <f>LOOKUP('Mérési adatok'!G275,AY$3:AY$7,$BE$2:$BI$2)&amp;LEFT($BD277,1)</f>
        <v>#N/A</v>
      </c>
      <c r="BK277" t="e">
        <f>LOOKUP('Mérési adatok'!H275,AZ$3:AZ$7,$BE$2:$BI$2)&amp;LEFT($BD277,1)</f>
        <v>#N/A</v>
      </c>
      <c r="BN277">
        <f>'Mérési adatok'!A275</f>
        <v>0</v>
      </c>
      <c r="BO277">
        <f>IF('Mérési adatok'!B275&gt;0,LEFT($BN277,1),"")</f>
      </c>
      <c r="BP277">
        <f>IF('Mérési adatok'!C275&gt;0,LEFT($BN277,1),"")</f>
      </c>
      <c r="BQ277">
        <f>IF('Mérési adatok'!D275&gt;0,LEFT($BN277,1),"")</f>
      </c>
      <c r="BR277">
        <f>IF('Mérési adatok'!E275&gt;0,LEFT($BN277,1),"")</f>
      </c>
      <c r="BS277">
        <f>IF('Mérési adatok'!F275&gt;0,LEFT($BN277,1),"")</f>
      </c>
      <c r="BT277">
        <f>IF('Mérési adatok'!G275&gt;0,LEFT($BN277,1),"")</f>
      </c>
      <c r="BU277">
        <f>IF('Mérési adatok'!H275&gt;0,LEFT($BN277,1),"")</f>
      </c>
    </row>
    <row r="278" spans="56:73" ht="12.75">
      <c r="BD278">
        <f>'Mérési adatok'!A276</f>
        <v>0</v>
      </c>
      <c r="BE278" t="e">
        <f>LOOKUP('Mérési adatok'!B276,AT$3:AT$7,$BE$2:$BI$2)&amp;LEFT($BD278,1)</f>
        <v>#N/A</v>
      </c>
      <c r="BF278" t="e">
        <f>LOOKUP('Mérési adatok'!C276,AU$3:AU$7,$BE$2:$BI$2)&amp;LEFT($BD278,1)</f>
        <v>#N/A</v>
      </c>
      <c r="BG278" t="e">
        <f>LOOKUP('Mérési adatok'!D276,AV$3:AV$7,$BE$2:$BI$2)&amp;LEFT($BD278,1)</f>
        <v>#N/A</v>
      </c>
      <c r="BH278" t="e">
        <f>LOOKUP('Mérési adatok'!E276,AW$3:AW$7,$BE$2:$BI$2)&amp;LEFT($BD278,1)</f>
        <v>#N/A</v>
      </c>
      <c r="BI278" t="e">
        <f>LOOKUP('Mérési adatok'!F276,AX$3:AX$7,$BE$2:$BI$2)&amp;LEFT($BD278,1)</f>
        <v>#N/A</v>
      </c>
      <c r="BJ278" t="e">
        <f>LOOKUP('Mérési adatok'!G276,AY$3:AY$7,$BE$2:$BI$2)&amp;LEFT($BD278,1)</f>
        <v>#N/A</v>
      </c>
      <c r="BK278" t="e">
        <f>LOOKUP('Mérési adatok'!H276,AZ$3:AZ$7,$BE$2:$BI$2)&amp;LEFT($BD278,1)</f>
        <v>#N/A</v>
      </c>
      <c r="BN278">
        <f>'Mérési adatok'!A276</f>
        <v>0</v>
      </c>
      <c r="BO278">
        <f>IF('Mérési adatok'!B276&gt;0,LEFT($BN278,1),"")</f>
      </c>
      <c r="BP278">
        <f>IF('Mérési adatok'!C276&gt;0,LEFT($BN278,1),"")</f>
      </c>
      <c r="BQ278">
        <f>IF('Mérési adatok'!D276&gt;0,LEFT($BN278,1),"")</f>
      </c>
      <c r="BR278">
        <f>IF('Mérési adatok'!E276&gt;0,LEFT($BN278,1),"")</f>
      </c>
      <c r="BS278">
        <f>IF('Mérési adatok'!F276&gt;0,LEFT($BN278,1),"")</f>
      </c>
      <c r="BT278">
        <f>IF('Mérési adatok'!G276&gt;0,LEFT($BN278,1),"")</f>
      </c>
      <c r="BU278">
        <f>IF('Mérési adatok'!H276&gt;0,LEFT($BN278,1),"")</f>
      </c>
    </row>
    <row r="279" spans="56:73" ht="12.75">
      <c r="BD279">
        <f>'Mérési adatok'!A277</f>
        <v>0</v>
      </c>
      <c r="BE279" t="e">
        <f>LOOKUP('Mérési adatok'!B277,AT$3:AT$7,$BE$2:$BI$2)&amp;LEFT($BD279,1)</f>
        <v>#N/A</v>
      </c>
      <c r="BF279" t="e">
        <f>LOOKUP('Mérési adatok'!C277,AU$3:AU$7,$BE$2:$BI$2)&amp;LEFT($BD279,1)</f>
        <v>#N/A</v>
      </c>
      <c r="BG279" t="e">
        <f>LOOKUP('Mérési adatok'!D277,AV$3:AV$7,$BE$2:$BI$2)&amp;LEFT($BD279,1)</f>
        <v>#N/A</v>
      </c>
      <c r="BH279" t="e">
        <f>LOOKUP('Mérési adatok'!E277,AW$3:AW$7,$BE$2:$BI$2)&amp;LEFT($BD279,1)</f>
        <v>#N/A</v>
      </c>
      <c r="BI279" t="e">
        <f>LOOKUP('Mérési adatok'!F277,AX$3:AX$7,$BE$2:$BI$2)&amp;LEFT($BD279,1)</f>
        <v>#N/A</v>
      </c>
      <c r="BJ279" t="e">
        <f>LOOKUP('Mérési adatok'!G277,AY$3:AY$7,$BE$2:$BI$2)&amp;LEFT($BD279,1)</f>
        <v>#N/A</v>
      </c>
      <c r="BK279" t="e">
        <f>LOOKUP('Mérési adatok'!H277,AZ$3:AZ$7,$BE$2:$BI$2)&amp;LEFT($BD279,1)</f>
        <v>#N/A</v>
      </c>
      <c r="BN279">
        <f>'Mérési adatok'!A277</f>
        <v>0</v>
      </c>
      <c r="BO279">
        <f>IF('Mérési adatok'!B277&gt;0,LEFT($BN279,1),"")</f>
      </c>
      <c r="BP279">
        <f>IF('Mérési adatok'!C277&gt;0,LEFT($BN279,1),"")</f>
      </c>
      <c r="BQ279">
        <f>IF('Mérési adatok'!D277&gt;0,LEFT($BN279,1),"")</f>
      </c>
      <c r="BR279">
        <f>IF('Mérési adatok'!E277&gt;0,LEFT($BN279,1),"")</f>
      </c>
      <c r="BS279">
        <f>IF('Mérési adatok'!F277&gt;0,LEFT($BN279,1),"")</f>
      </c>
      <c r="BT279">
        <f>IF('Mérési adatok'!G277&gt;0,LEFT($BN279,1),"")</f>
      </c>
      <c r="BU279">
        <f>IF('Mérési adatok'!H277&gt;0,LEFT($BN279,1),"")</f>
      </c>
    </row>
    <row r="280" spans="56:73" ht="12.75">
      <c r="BD280">
        <f>'Mérési adatok'!A278</f>
        <v>0</v>
      </c>
      <c r="BE280" t="e">
        <f>LOOKUP('Mérési adatok'!B278,AT$3:AT$7,$BE$2:$BI$2)&amp;LEFT($BD280,1)</f>
        <v>#N/A</v>
      </c>
      <c r="BF280" t="e">
        <f>LOOKUP('Mérési adatok'!C278,AU$3:AU$7,$BE$2:$BI$2)&amp;LEFT($BD280,1)</f>
        <v>#N/A</v>
      </c>
      <c r="BG280" t="e">
        <f>LOOKUP('Mérési adatok'!D278,AV$3:AV$7,$BE$2:$BI$2)&amp;LEFT($BD280,1)</f>
        <v>#N/A</v>
      </c>
      <c r="BH280" t="e">
        <f>LOOKUP('Mérési adatok'!E278,AW$3:AW$7,$BE$2:$BI$2)&amp;LEFT($BD280,1)</f>
        <v>#N/A</v>
      </c>
      <c r="BI280" t="e">
        <f>LOOKUP('Mérési adatok'!F278,AX$3:AX$7,$BE$2:$BI$2)&amp;LEFT($BD280,1)</f>
        <v>#N/A</v>
      </c>
      <c r="BJ280" t="e">
        <f>LOOKUP('Mérési adatok'!G278,AY$3:AY$7,$BE$2:$BI$2)&amp;LEFT($BD280,1)</f>
        <v>#N/A</v>
      </c>
      <c r="BK280" t="e">
        <f>LOOKUP('Mérési adatok'!H278,AZ$3:AZ$7,$BE$2:$BI$2)&amp;LEFT($BD280,1)</f>
        <v>#N/A</v>
      </c>
      <c r="BN280">
        <f>'Mérési adatok'!A278</f>
        <v>0</v>
      </c>
      <c r="BO280">
        <f>IF('Mérési adatok'!B278&gt;0,LEFT($BN280,1),"")</f>
      </c>
      <c r="BP280">
        <f>IF('Mérési adatok'!C278&gt;0,LEFT($BN280,1),"")</f>
      </c>
      <c r="BQ280">
        <f>IF('Mérési adatok'!D278&gt;0,LEFT($BN280,1),"")</f>
      </c>
      <c r="BR280">
        <f>IF('Mérési adatok'!E278&gt;0,LEFT($BN280,1),"")</f>
      </c>
      <c r="BS280">
        <f>IF('Mérési adatok'!F278&gt;0,LEFT($BN280,1),"")</f>
      </c>
      <c r="BT280">
        <f>IF('Mérési adatok'!G278&gt;0,LEFT($BN280,1),"")</f>
      </c>
      <c r="BU280">
        <f>IF('Mérési adatok'!H278&gt;0,LEFT($BN280,1),"")</f>
      </c>
    </row>
    <row r="281" spans="56:73" ht="12.75">
      <c r="BD281">
        <f>'Mérési adatok'!A279</f>
        <v>0</v>
      </c>
      <c r="BE281" t="e">
        <f>LOOKUP('Mérési adatok'!B279,AT$3:AT$7,$BE$2:$BI$2)&amp;LEFT($BD281,1)</f>
        <v>#N/A</v>
      </c>
      <c r="BF281" t="e">
        <f>LOOKUP('Mérési adatok'!C279,AU$3:AU$7,$BE$2:$BI$2)&amp;LEFT($BD281,1)</f>
        <v>#N/A</v>
      </c>
      <c r="BG281" t="e">
        <f>LOOKUP('Mérési adatok'!D279,AV$3:AV$7,$BE$2:$BI$2)&amp;LEFT($BD281,1)</f>
        <v>#N/A</v>
      </c>
      <c r="BH281" t="e">
        <f>LOOKUP('Mérési adatok'!E279,AW$3:AW$7,$BE$2:$BI$2)&amp;LEFT($BD281,1)</f>
        <v>#N/A</v>
      </c>
      <c r="BI281" t="e">
        <f>LOOKUP('Mérési adatok'!F279,AX$3:AX$7,$BE$2:$BI$2)&amp;LEFT($BD281,1)</f>
        <v>#N/A</v>
      </c>
      <c r="BJ281" t="e">
        <f>LOOKUP('Mérési adatok'!G279,AY$3:AY$7,$BE$2:$BI$2)&amp;LEFT($BD281,1)</f>
        <v>#N/A</v>
      </c>
      <c r="BK281" t="e">
        <f>LOOKUP('Mérési adatok'!H279,AZ$3:AZ$7,$BE$2:$BI$2)&amp;LEFT($BD281,1)</f>
        <v>#N/A</v>
      </c>
      <c r="BN281">
        <f>'Mérési adatok'!A279</f>
        <v>0</v>
      </c>
      <c r="BO281">
        <f>IF('Mérési adatok'!B279&gt;0,LEFT($BN281,1),"")</f>
      </c>
      <c r="BP281">
        <f>IF('Mérési adatok'!C279&gt;0,LEFT($BN281,1),"")</f>
      </c>
      <c r="BQ281">
        <f>IF('Mérési adatok'!D279&gt;0,LEFT($BN281,1),"")</f>
      </c>
      <c r="BR281">
        <f>IF('Mérési adatok'!E279&gt;0,LEFT($BN281,1),"")</f>
      </c>
      <c r="BS281">
        <f>IF('Mérési adatok'!F279&gt;0,LEFT($BN281,1),"")</f>
      </c>
      <c r="BT281">
        <f>IF('Mérési adatok'!G279&gt;0,LEFT($BN281,1),"")</f>
      </c>
      <c r="BU281">
        <f>IF('Mérési adatok'!H279&gt;0,LEFT($BN281,1),"")</f>
      </c>
    </row>
    <row r="282" spans="56:73" ht="12.75">
      <c r="BD282">
        <f>'Mérési adatok'!A280</f>
        <v>0</v>
      </c>
      <c r="BE282" t="e">
        <f>LOOKUP('Mérési adatok'!B280,AT$3:AT$7,$BE$2:$BI$2)&amp;LEFT($BD282,1)</f>
        <v>#N/A</v>
      </c>
      <c r="BF282" t="e">
        <f>LOOKUP('Mérési adatok'!C280,AU$3:AU$7,$BE$2:$BI$2)&amp;LEFT($BD282,1)</f>
        <v>#N/A</v>
      </c>
      <c r="BG282" t="e">
        <f>LOOKUP('Mérési adatok'!D280,AV$3:AV$7,$BE$2:$BI$2)&amp;LEFT($BD282,1)</f>
        <v>#N/A</v>
      </c>
      <c r="BH282" t="e">
        <f>LOOKUP('Mérési adatok'!E280,AW$3:AW$7,$BE$2:$BI$2)&amp;LEFT($BD282,1)</f>
        <v>#N/A</v>
      </c>
      <c r="BI282" t="e">
        <f>LOOKUP('Mérési adatok'!F280,AX$3:AX$7,$BE$2:$BI$2)&amp;LEFT($BD282,1)</f>
        <v>#N/A</v>
      </c>
      <c r="BJ282" t="e">
        <f>LOOKUP('Mérési adatok'!G280,AY$3:AY$7,$BE$2:$BI$2)&amp;LEFT($BD282,1)</f>
        <v>#N/A</v>
      </c>
      <c r="BK282" t="e">
        <f>LOOKUP('Mérési adatok'!H280,AZ$3:AZ$7,$BE$2:$BI$2)&amp;LEFT($BD282,1)</f>
        <v>#N/A</v>
      </c>
      <c r="BN282">
        <f>'Mérési adatok'!A280</f>
        <v>0</v>
      </c>
      <c r="BO282">
        <f>IF('Mérési adatok'!B280&gt;0,LEFT($BN282,1),"")</f>
      </c>
      <c r="BP282">
        <f>IF('Mérési adatok'!C280&gt;0,LEFT($BN282,1),"")</f>
      </c>
      <c r="BQ282">
        <f>IF('Mérési adatok'!D280&gt;0,LEFT($BN282,1),"")</f>
      </c>
      <c r="BR282">
        <f>IF('Mérési adatok'!E280&gt;0,LEFT($BN282,1),"")</f>
      </c>
      <c r="BS282">
        <f>IF('Mérési adatok'!F280&gt;0,LEFT($BN282,1),"")</f>
      </c>
      <c r="BT282">
        <f>IF('Mérési adatok'!G280&gt;0,LEFT($BN282,1),"")</f>
      </c>
      <c r="BU282">
        <f>IF('Mérési adatok'!H280&gt;0,LEFT($BN282,1),"")</f>
      </c>
    </row>
    <row r="283" spans="56:73" ht="12.75">
      <c r="BD283">
        <f>'Mérési adatok'!A281</f>
        <v>0</v>
      </c>
      <c r="BE283" t="e">
        <f>LOOKUP('Mérési adatok'!B281,AT$3:AT$7,$BE$2:$BI$2)&amp;LEFT($BD283,1)</f>
        <v>#N/A</v>
      </c>
      <c r="BF283" t="e">
        <f>LOOKUP('Mérési adatok'!C281,AU$3:AU$7,$BE$2:$BI$2)&amp;LEFT($BD283,1)</f>
        <v>#N/A</v>
      </c>
      <c r="BG283" t="e">
        <f>LOOKUP('Mérési adatok'!D281,AV$3:AV$7,$BE$2:$BI$2)&amp;LEFT($BD283,1)</f>
        <v>#N/A</v>
      </c>
      <c r="BH283" t="e">
        <f>LOOKUP('Mérési adatok'!E281,AW$3:AW$7,$BE$2:$BI$2)&amp;LEFT($BD283,1)</f>
        <v>#N/A</v>
      </c>
      <c r="BI283" t="e">
        <f>LOOKUP('Mérési adatok'!F281,AX$3:AX$7,$BE$2:$BI$2)&amp;LEFT($BD283,1)</f>
        <v>#N/A</v>
      </c>
      <c r="BJ283" t="e">
        <f>LOOKUP('Mérési adatok'!G281,AY$3:AY$7,$BE$2:$BI$2)&amp;LEFT($BD283,1)</f>
        <v>#N/A</v>
      </c>
      <c r="BK283" t="e">
        <f>LOOKUP('Mérési adatok'!H281,AZ$3:AZ$7,$BE$2:$BI$2)&amp;LEFT($BD283,1)</f>
        <v>#N/A</v>
      </c>
      <c r="BN283">
        <f>'Mérési adatok'!A281</f>
        <v>0</v>
      </c>
      <c r="BO283">
        <f>IF('Mérési adatok'!B281&gt;0,LEFT($BN283,1),"")</f>
      </c>
      <c r="BP283">
        <f>IF('Mérési adatok'!C281&gt;0,LEFT($BN283,1),"")</f>
      </c>
      <c r="BQ283">
        <f>IF('Mérési adatok'!D281&gt;0,LEFT($BN283,1),"")</f>
      </c>
      <c r="BR283">
        <f>IF('Mérési adatok'!E281&gt;0,LEFT($BN283,1),"")</f>
      </c>
      <c r="BS283">
        <f>IF('Mérési adatok'!F281&gt;0,LEFT($BN283,1),"")</f>
      </c>
      <c r="BT283">
        <f>IF('Mérési adatok'!G281&gt;0,LEFT($BN283,1),"")</f>
      </c>
      <c r="BU283">
        <f>IF('Mérési adatok'!H281&gt;0,LEFT($BN283,1),"")</f>
      </c>
    </row>
    <row r="284" spans="56:73" ht="12.75">
      <c r="BD284">
        <f>'Mérési adatok'!A282</f>
        <v>0</v>
      </c>
      <c r="BE284" t="e">
        <f>LOOKUP('Mérési adatok'!B282,AT$3:AT$7,$BE$2:$BI$2)&amp;LEFT($BD284,1)</f>
        <v>#N/A</v>
      </c>
      <c r="BF284" t="e">
        <f>LOOKUP('Mérési adatok'!C282,AU$3:AU$7,$BE$2:$BI$2)&amp;LEFT($BD284,1)</f>
        <v>#N/A</v>
      </c>
      <c r="BG284" t="e">
        <f>LOOKUP('Mérési adatok'!D282,AV$3:AV$7,$BE$2:$BI$2)&amp;LEFT($BD284,1)</f>
        <v>#N/A</v>
      </c>
      <c r="BH284" t="e">
        <f>LOOKUP('Mérési adatok'!E282,AW$3:AW$7,$BE$2:$BI$2)&amp;LEFT($BD284,1)</f>
        <v>#N/A</v>
      </c>
      <c r="BI284" t="e">
        <f>LOOKUP('Mérési adatok'!F282,AX$3:AX$7,$BE$2:$BI$2)&amp;LEFT($BD284,1)</f>
        <v>#N/A</v>
      </c>
      <c r="BJ284" t="e">
        <f>LOOKUP('Mérési adatok'!G282,AY$3:AY$7,$BE$2:$BI$2)&amp;LEFT($BD284,1)</f>
        <v>#N/A</v>
      </c>
      <c r="BK284" t="e">
        <f>LOOKUP('Mérési adatok'!H282,AZ$3:AZ$7,$BE$2:$BI$2)&amp;LEFT($BD284,1)</f>
        <v>#N/A</v>
      </c>
      <c r="BN284">
        <f>'Mérési adatok'!A282</f>
        <v>0</v>
      </c>
      <c r="BO284">
        <f>IF('Mérési adatok'!B282&gt;0,LEFT($BN284,1),"")</f>
      </c>
      <c r="BP284">
        <f>IF('Mérési adatok'!C282&gt;0,LEFT($BN284,1),"")</f>
      </c>
      <c r="BQ284">
        <f>IF('Mérési adatok'!D282&gt;0,LEFT($BN284,1),"")</f>
      </c>
      <c r="BR284">
        <f>IF('Mérési adatok'!E282&gt;0,LEFT($BN284,1),"")</f>
      </c>
      <c r="BS284">
        <f>IF('Mérési adatok'!F282&gt;0,LEFT($BN284,1),"")</f>
      </c>
      <c r="BT284">
        <f>IF('Mérési adatok'!G282&gt;0,LEFT($BN284,1),"")</f>
      </c>
      <c r="BU284">
        <f>IF('Mérési adatok'!H282&gt;0,LEFT($BN284,1),"")</f>
      </c>
    </row>
    <row r="285" spans="56:73" ht="12.75">
      <c r="BD285">
        <f>'Mérési adatok'!A283</f>
        <v>0</v>
      </c>
      <c r="BE285" t="e">
        <f>LOOKUP('Mérési adatok'!B283,AT$3:AT$7,$BE$2:$BI$2)&amp;LEFT($BD285,1)</f>
        <v>#N/A</v>
      </c>
      <c r="BF285" t="e">
        <f>LOOKUP('Mérési adatok'!C283,AU$3:AU$7,$BE$2:$BI$2)&amp;LEFT($BD285,1)</f>
        <v>#N/A</v>
      </c>
      <c r="BG285" t="e">
        <f>LOOKUP('Mérési adatok'!D283,AV$3:AV$7,$BE$2:$BI$2)&amp;LEFT($BD285,1)</f>
        <v>#N/A</v>
      </c>
      <c r="BH285" t="e">
        <f>LOOKUP('Mérési adatok'!E283,AW$3:AW$7,$BE$2:$BI$2)&amp;LEFT($BD285,1)</f>
        <v>#N/A</v>
      </c>
      <c r="BI285" t="e">
        <f>LOOKUP('Mérési adatok'!F283,AX$3:AX$7,$BE$2:$BI$2)&amp;LEFT($BD285,1)</f>
        <v>#N/A</v>
      </c>
      <c r="BJ285" t="e">
        <f>LOOKUP('Mérési adatok'!G283,AY$3:AY$7,$BE$2:$BI$2)&amp;LEFT($BD285,1)</f>
        <v>#N/A</v>
      </c>
      <c r="BK285" t="e">
        <f>LOOKUP('Mérési adatok'!H283,AZ$3:AZ$7,$BE$2:$BI$2)&amp;LEFT($BD285,1)</f>
        <v>#N/A</v>
      </c>
      <c r="BN285">
        <f>'Mérési adatok'!A283</f>
        <v>0</v>
      </c>
      <c r="BO285">
        <f>IF('Mérési adatok'!B283&gt;0,LEFT($BN285,1),"")</f>
      </c>
      <c r="BP285">
        <f>IF('Mérési adatok'!C283&gt;0,LEFT($BN285,1),"")</f>
      </c>
      <c r="BQ285">
        <f>IF('Mérési adatok'!D283&gt;0,LEFT($BN285,1),"")</f>
      </c>
      <c r="BR285">
        <f>IF('Mérési adatok'!E283&gt;0,LEFT($BN285,1),"")</f>
      </c>
      <c r="BS285">
        <f>IF('Mérési adatok'!F283&gt;0,LEFT($BN285,1),"")</f>
      </c>
      <c r="BT285">
        <f>IF('Mérési adatok'!G283&gt;0,LEFT($BN285,1),"")</f>
      </c>
      <c r="BU285">
        <f>IF('Mérési adatok'!H283&gt;0,LEFT($BN285,1),"")</f>
      </c>
    </row>
    <row r="286" spans="56:73" ht="12.75">
      <c r="BD286">
        <f>'Mérési adatok'!A284</f>
        <v>0</v>
      </c>
      <c r="BE286" t="e">
        <f>LOOKUP('Mérési adatok'!B284,AT$3:AT$7,$BE$2:$BI$2)&amp;LEFT($BD286,1)</f>
        <v>#N/A</v>
      </c>
      <c r="BF286" t="e">
        <f>LOOKUP('Mérési adatok'!C284,AU$3:AU$7,$BE$2:$BI$2)&amp;LEFT($BD286,1)</f>
        <v>#N/A</v>
      </c>
      <c r="BG286" t="e">
        <f>LOOKUP('Mérési adatok'!D284,AV$3:AV$7,$BE$2:$BI$2)&amp;LEFT($BD286,1)</f>
        <v>#N/A</v>
      </c>
      <c r="BH286" t="e">
        <f>LOOKUP('Mérési adatok'!E284,AW$3:AW$7,$BE$2:$BI$2)&amp;LEFT($BD286,1)</f>
        <v>#N/A</v>
      </c>
      <c r="BI286" t="e">
        <f>LOOKUP('Mérési adatok'!F284,AX$3:AX$7,$BE$2:$BI$2)&amp;LEFT($BD286,1)</f>
        <v>#N/A</v>
      </c>
      <c r="BJ286" t="e">
        <f>LOOKUP('Mérési adatok'!G284,AY$3:AY$7,$BE$2:$BI$2)&amp;LEFT($BD286,1)</f>
        <v>#N/A</v>
      </c>
      <c r="BK286" t="e">
        <f>LOOKUP('Mérési adatok'!H284,AZ$3:AZ$7,$BE$2:$BI$2)&amp;LEFT($BD286,1)</f>
        <v>#N/A</v>
      </c>
      <c r="BN286">
        <f>'Mérési adatok'!A284</f>
        <v>0</v>
      </c>
      <c r="BO286">
        <f>IF('Mérési adatok'!B284&gt;0,LEFT($BN286,1),"")</f>
      </c>
      <c r="BP286">
        <f>IF('Mérési adatok'!C284&gt;0,LEFT($BN286,1),"")</f>
      </c>
      <c r="BQ286">
        <f>IF('Mérési adatok'!D284&gt;0,LEFT($BN286,1),"")</f>
      </c>
      <c r="BR286">
        <f>IF('Mérési adatok'!E284&gt;0,LEFT($BN286,1),"")</f>
      </c>
      <c r="BS286">
        <f>IF('Mérési adatok'!F284&gt;0,LEFT($BN286,1),"")</f>
      </c>
      <c r="BT286">
        <f>IF('Mérési adatok'!G284&gt;0,LEFT($BN286,1),"")</f>
      </c>
      <c r="BU286">
        <f>IF('Mérési adatok'!H284&gt;0,LEFT($BN286,1),"")</f>
      </c>
    </row>
    <row r="287" spans="56:73" ht="12.75">
      <c r="BD287">
        <f>'Mérési adatok'!A285</f>
        <v>0</v>
      </c>
      <c r="BE287" t="e">
        <f>LOOKUP('Mérési adatok'!B285,AT$3:AT$7,$BE$2:$BI$2)&amp;LEFT($BD287,1)</f>
        <v>#N/A</v>
      </c>
      <c r="BF287" t="e">
        <f>LOOKUP('Mérési adatok'!C285,AU$3:AU$7,$BE$2:$BI$2)&amp;LEFT($BD287,1)</f>
        <v>#N/A</v>
      </c>
      <c r="BG287" t="e">
        <f>LOOKUP('Mérési adatok'!D285,AV$3:AV$7,$BE$2:$BI$2)&amp;LEFT($BD287,1)</f>
        <v>#N/A</v>
      </c>
      <c r="BH287" t="e">
        <f>LOOKUP('Mérési adatok'!E285,AW$3:AW$7,$BE$2:$BI$2)&amp;LEFT($BD287,1)</f>
        <v>#N/A</v>
      </c>
      <c r="BI287" t="e">
        <f>LOOKUP('Mérési adatok'!F285,AX$3:AX$7,$BE$2:$BI$2)&amp;LEFT($BD287,1)</f>
        <v>#N/A</v>
      </c>
      <c r="BJ287" t="e">
        <f>LOOKUP('Mérési adatok'!G285,AY$3:AY$7,$BE$2:$BI$2)&amp;LEFT($BD287,1)</f>
        <v>#N/A</v>
      </c>
      <c r="BK287" t="e">
        <f>LOOKUP('Mérési adatok'!H285,AZ$3:AZ$7,$BE$2:$BI$2)&amp;LEFT($BD287,1)</f>
        <v>#N/A</v>
      </c>
      <c r="BN287">
        <f>'Mérési adatok'!A285</f>
        <v>0</v>
      </c>
      <c r="BO287">
        <f>IF('Mérési adatok'!B285&gt;0,LEFT($BN287,1),"")</f>
      </c>
      <c r="BP287">
        <f>IF('Mérési adatok'!C285&gt;0,LEFT($BN287,1),"")</f>
      </c>
      <c r="BQ287">
        <f>IF('Mérési adatok'!D285&gt;0,LEFT($BN287,1),"")</f>
      </c>
      <c r="BR287">
        <f>IF('Mérési adatok'!E285&gt;0,LEFT($BN287,1),"")</f>
      </c>
      <c r="BS287">
        <f>IF('Mérési adatok'!F285&gt;0,LEFT($BN287,1),"")</f>
      </c>
      <c r="BT287">
        <f>IF('Mérési adatok'!G285&gt;0,LEFT($BN287,1),"")</f>
      </c>
      <c r="BU287">
        <f>IF('Mérési adatok'!H285&gt;0,LEFT($BN287,1),"")</f>
      </c>
    </row>
    <row r="288" spans="56:73" ht="12.75">
      <c r="BD288">
        <f>'Mérési adatok'!A286</f>
        <v>0</v>
      </c>
      <c r="BE288" t="e">
        <f>LOOKUP('Mérési adatok'!B286,AT$3:AT$7,$BE$2:$BI$2)&amp;LEFT($BD288,1)</f>
        <v>#N/A</v>
      </c>
      <c r="BF288" t="e">
        <f>LOOKUP('Mérési adatok'!C286,AU$3:AU$7,$BE$2:$BI$2)&amp;LEFT($BD288,1)</f>
        <v>#N/A</v>
      </c>
      <c r="BG288" t="e">
        <f>LOOKUP('Mérési adatok'!D286,AV$3:AV$7,$BE$2:$BI$2)&amp;LEFT($BD288,1)</f>
        <v>#N/A</v>
      </c>
      <c r="BH288" t="e">
        <f>LOOKUP('Mérési adatok'!E286,AW$3:AW$7,$BE$2:$BI$2)&amp;LEFT($BD288,1)</f>
        <v>#N/A</v>
      </c>
      <c r="BI288" t="e">
        <f>LOOKUP('Mérési adatok'!F286,AX$3:AX$7,$BE$2:$BI$2)&amp;LEFT($BD288,1)</f>
        <v>#N/A</v>
      </c>
      <c r="BJ288" t="e">
        <f>LOOKUP('Mérési adatok'!G286,AY$3:AY$7,$BE$2:$BI$2)&amp;LEFT($BD288,1)</f>
        <v>#N/A</v>
      </c>
      <c r="BK288" t="e">
        <f>LOOKUP('Mérési adatok'!H286,AZ$3:AZ$7,$BE$2:$BI$2)&amp;LEFT($BD288,1)</f>
        <v>#N/A</v>
      </c>
      <c r="BN288">
        <f>'Mérési adatok'!A286</f>
        <v>0</v>
      </c>
      <c r="BO288">
        <f>IF('Mérési adatok'!B286&gt;0,LEFT($BN288,1),"")</f>
      </c>
      <c r="BP288">
        <f>IF('Mérési adatok'!C286&gt;0,LEFT($BN288,1),"")</f>
      </c>
      <c r="BQ288">
        <f>IF('Mérési adatok'!D286&gt;0,LEFT($BN288,1),"")</f>
      </c>
      <c r="BR288">
        <f>IF('Mérési adatok'!E286&gt;0,LEFT($BN288,1),"")</f>
      </c>
      <c r="BS288">
        <f>IF('Mérési adatok'!F286&gt;0,LEFT($BN288,1),"")</f>
      </c>
      <c r="BT288">
        <f>IF('Mérési adatok'!G286&gt;0,LEFT($BN288,1),"")</f>
      </c>
      <c r="BU288">
        <f>IF('Mérési adatok'!H286&gt;0,LEFT($BN288,1),"")</f>
      </c>
    </row>
    <row r="289" spans="56:73" ht="12.75">
      <c r="BD289">
        <f>'Mérési adatok'!A287</f>
        <v>0</v>
      </c>
      <c r="BE289" t="e">
        <f>LOOKUP('Mérési adatok'!B287,AT$3:AT$7,$BE$2:$BI$2)&amp;LEFT($BD289,1)</f>
        <v>#N/A</v>
      </c>
      <c r="BF289" t="e">
        <f>LOOKUP('Mérési adatok'!C287,AU$3:AU$7,$BE$2:$BI$2)&amp;LEFT($BD289,1)</f>
        <v>#N/A</v>
      </c>
      <c r="BG289" t="e">
        <f>LOOKUP('Mérési adatok'!D287,AV$3:AV$7,$BE$2:$BI$2)&amp;LEFT($BD289,1)</f>
        <v>#N/A</v>
      </c>
      <c r="BH289" t="e">
        <f>LOOKUP('Mérési adatok'!E287,AW$3:AW$7,$BE$2:$BI$2)&amp;LEFT($BD289,1)</f>
        <v>#N/A</v>
      </c>
      <c r="BI289" t="e">
        <f>LOOKUP('Mérési adatok'!F287,AX$3:AX$7,$BE$2:$BI$2)&amp;LEFT($BD289,1)</f>
        <v>#N/A</v>
      </c>
      <c r="BJ289" t="e">
        <f>LOOKUP('Mérési adatok'!G287,AY$3:AY$7,$BE$2:$BI$2)&amp;LEFT($BD289,1)</f>
        <v>#N/A</v>
      </c>
      <c r="BK289" t="e">
        <f>LOOKUP('Mérési adatok'!H287,AZ$3:AZ$7,$BE$2:$BI$2)&amp;LEFT($BD289,1)</f>
        <v>#N/A</v>
      </c>
      <c r="BN289">
        <f>'Mérési adatok'!A287</f>
        <v>0</v>
      </c>
      <c r="BO289">
        <f>IF('Mérési adatok'!B287&gt;0,LEFT($BN289,1),"")</f>
      </c>
      <c r="BP289">
        <f>IF('Mérési adatok'!C287&gt;0,LEFT($BN289,1),"")</f>
      </c>
      <c r="BQ289">
        <f>IF('Mérési adatok'!D287&gt;0,LEFT($BN289,1),"")</f>
      </c>
      <c r="BR289">
        <f>IF('Mérési adatok'!E287&gt;0,LEFT($BN289,1),"")</f>
      </c>
      <c r="BS289">
        <f>IF('Mérési adatok'!F287&gt;0,LEFT($BN289,1),"")</f>
      </c>
      <c r="BT289">
        <f>IF('Mérési adatok'!G287&gt;0,LEFT($BN289,1),"")</f>
      </c>
      <c r="BU289">
        <f>IF('Mérési adatok'!H287&gt;0,LEFT($BN289,1),"")</f>
      </c>
    </row>
    <row r="290" spans="56:73" ht="12.75">
      <c r="BD290">
        <f>'Mérési adatok'!A288</f>
        <v>0</v>
      </c>
      <c r="BE290" t="e">
        <f>LOOKUP('Mérési adatok'!B288,AT$3:AT$7,$BE$2:$BI$2)&amp;LEFT($BD290,1)</f>
        <v>#N/A</v>
      </c>
      <c r="BF290" t="e">
        <f>LOOKUP('Mérési adatok'!C288,AU$3:AU$7,$BE$2:$BI$2)&amp;LEFT($BD290,1)</f>
        <v>#N/A</v>
      </c>
      <c r="BG290" t="e">
        <f>LOOKUP('Mérési adatok'!D288,AV$3:AV$7,$BE$2:$BI$2)&amp;LEFT($BD290,1)</f>
        <v>#N/A</v>
      </c>
      <c r="BH290" t="e">
        <f>LOOKUP('Mérési adatok'!E288,AW$3:AW$7,$BE$2:$BI$2)&amp;LEFT($BD290,1)</f>
        <v>#N/A</v>
      </c>
      <c r="BI290" t="e">
        <f>LOOKUP('Mérési adatok'!F288,AX$3:AX$7,$BE$2:$BI$2)&amp;LEFT($BD290,1)</f>
        <v>#N/A</v>
      </c>
      <c r="BJ290" t="e">
        <f>LOOKUP('Mérési adatok'!G288,AY$3:AY$7,$BE$2:$BI$2)&amp;LEFT($BD290,1)</f>
        <v>#N/A</v>
      </c>
      <c r="BK290" t="e">
        <f>LOOKUP('Mérési adatok'!H288,AZ$3:AZ$7,$BE$2:$BI$2)&amp;LEFT($BD290,1)</f>
        <v>#N/A</v>
      </c>
      <c r="BN290">
        <f>'Mérési adatok'!A288</f>
        <v>0</v>
      </c>
      <c r="BO290">
        <f>IF('Mérési adatok'!B288&gt;0,LEFT($BN290,1),"")</f>
      </c>
      <c r="BP290">
        <f>IF('Mérési adatok'!C288&gt;0,LEFT($BN290,1),"")</f>
      </c>
      <c r="BQ290">
        <f>IF('Mérési adatok'!D288&gt;0,LEFT($BN290,1),"")</f>
      </c>
      <c r="BR290">
        <f>IF('Mérési adatok'!E288&gt;0,LEFT($BN290,1),"")</f>
      </c>
      <c r="BS290">
        <f>IF('Mérési adatok'!F288&gt;0,LEFT($BN290,1),"")</f>
      </c>
      <c r="BT290">
        <f>IF('Mérési adatok'!G288&gt;0,LEFT($BN290,1),"")</f>
      </c>
      <c r="BU290">
        <f>IF('Mérési adatok'!H288&gt;0,LEFT($BN290,1),"")</f>
      </c>
    </row>
    <row r="291" spans="56:73" ht="12.75">
      <c r="BD291">
        <f>'Mérési adatok'!A289</f>
        <v>0</v>
      </c>
      <c r="BE291" t="e">
        <f>LOOKUP('Mérési adatok'!B289,AT$3:AT$7,$BE$2:$BI$2)&amp;LEFT($BD291,1)</f>
        <v>#N/A</v>
      </c>
      <c r="BF291" t="e">
        <f>LOOKUP('Mérési adatok'!C289,AU$3:AU$7,$BE$2:$BI$2)&amp;LEFT($BD291,1)</f>
        <v>#N/A</v>
      </c>
      <c r="BG291" t="e">
        <f>LOOKUP('Mérési adatok'!D289,AV$3:AV$7,$BE$2:$BI$2)&amp;LEFT($BD291,1)</f>
        <v>#N/A</v>
      </c>
      <c r="BH291" t="e">
        <f>LOOKUP('Mérési adatok'!E289,AW$3:AW$7,$BE$2:$BI$2)&amp;LEFT($BD291,1)</f>
        <v>#N/A</v>
      </c>
      <c r="BI291" t="e">
        <f>LOOKUP('Mérési adatok'!F289,AX$3:AX$7,$BE$2:$BI$2)&amp;LEFT($BD291,1)</f>
        <v>#N/A</v>
      </c>
      <c r="BJ291" t="e">
        <f>LOOKUP('Mérési adatok'!G289,AY$3:AY$7,$BE$2:$BI$2)&amp;LEFT($BD291,1)</f>
        <v>#N/A</v>
      </c>
      <c r="BK291" t="e">
        <f>LOOKUP('Mérési adatok'!H289,AZ$3:AZ$7,$BE$2:$BI$2)&amp;LEFT($BD291,1)</f>
        <v>#N/A</v>
      </c>
      <c r="BN291">
        <f>'Mérési adatok'!A289</f>
        <v>0</v>
      </c>
      <c r="BO291">
        <f>IF('Mérési adatok'!B289&gt;0,LEFT($BN291,1),"")</f>
      </c>
      <c r="BP291">
        <f>IF('Mérési adatok'!C289&gt;0,LEFT($BN291,1),"")</f>
      </c>
      <c r="BQ291">
        <f>IF('Mérési adatok'!D289&gt;0,LEFT($BN291,1),"")</f>
      </c>
      <c r="BR291">
        <f>IF('Mérési adatok'!E289&gt;0,LEFT($BN291,1),"")</f>
      </c>
      <c r="BS291">
        <f>IF('Mérési adatok'!F289&gt;0,LEFT($BN291,1),"")</f>
      </c>
      <c r="BT291">
        <f>IF('Mérési adatok'!G289&gt;0,LEFT($BN291,1),"")</f>
      </c>
      <c r="BU291">
        <f>IF('Mérési adatok'!H289&gt;0,LEFT($BN291,1),"")</f>
      </c>
    </row>
    <row r="292" spans="56:73" ht="12.75">
      <c r="BD292">
        <f>'Mérési adatok'!A290</f>
        <v>0</v>
      </c>
      <c r="BE292" t="e">
        <f>LOOKUP('Mérési adatok'!B290,AT$3:AT$7,$BE$2:$BI$2)&amp;LEFT($BD292,1)</f>
        <v>#N/A</v>
      </c>
      <c r="BF292" t="e">
        <f>LOOKUP('Mérési adatok'!C290,AU$3:AU$7,$BE$2:$BI$2)&amp;LEFT($BD292,1)</f>
        <v>#N/A</v>
      </c>
      <c r="BG292" t="e">
        <f>LOOKUP('Mérési adatok'!D290,AV$3:AV$7,$BE$2:$BI$2)&amp;LEFT($BD292,1)</f>
        <v>#N/A</v>
      </c>
      <c r="BH292" t="e">
        <f>LOOKUP('Mérési adatok'!E290,AW$3:AW$7,$BE$2:$BI$2)&amp;LEFT($BD292,1)</f>
        <v>#N/A</v>
      </c>
      <c r="BI292" t="e">
        <f>LOOKUP('Mérési adatok'!F290,AX$3:AX$7,$BE$2:$BI$2)&amp;LEFT($BD292,1)</f>
        <v>#N/A</v>
      </c>
      <c r="BJ292" t="e">
        <f>LOOKUP('Mérési adatok'!G290,AY$3:AY$7,$BE$2:$BI$2)&amp;LEFT($BD292,1)</f>
        <v>#N/A</v>
      </c>
      <c r="BK292" t="e">
        <f>LOOKUP('Mérési adatok'!H290,AZ$3:AZ$7,$BE$2:$BI$2)&amp;LEFT($BD292,1)</f>
        <v>#N/A</v>
      </c>
      <c r="BN292">
        <f>'Mérési adatok'!A290</f>
        <v>0</v>
      </c>
      <c r="BO292">
        <f>IF('Mérési adatok'!B290&gt;0,LEFT($BN292,1),"")</f>
      </c>
      <c r="BP292">
        <f>IF('Mérési adatok'!C290&gt;0,LEFT($BN292,1),"")</f>
      </c>
      <c r="BQ292">
        <f>IF('Mérési adatok'!D290&gt;0,LEFT($BN292,1),"")</f>
      </c>
      <c r="BR292">
        <f>IF('Mérési adatok'!E290&gt;0,LEFT($BN292,1),"")</f>
      </c>
      <c r="BS292">
        <f>IF('Mérési adatok'!F290&gt;0,LEFT($BN292,1),"")</f>
      </c>
      <c r="BT292">
        <f>IF('Mérési adatok'!G290&gt;0,LEFT($BN292,1),"")</f>
      </c>
      <c r="BU292">
        <f>IF('Mérési adatok'!H290&gt;0,LEFT($BN292,1),"")</f>
      </c>
    </row>
    <row r="293" spans="56:73" ht="12.75">
      <c r="BD293">
        <f>'Mérési adatok'!A291</f>
        <v>0</v>
      </c>
      <c r="BE293" t="e">
        <f>LOOKUP('Mérési adatok'!B291,AT$3:AT$7,$BE$2:$BI$2)&amp;LEFT($BD293,1)</f>
        <v>#N/A</v>
      </c>
      <c r="BF293" t="e">
        <f>LOOKUP('Mérési adatok'!C291,AU$3:AU$7,$BE$2:$BI$2)&amp;LEFT($BD293,1)</f>
        <v>#N/A</v>
      </c>
      <c r="BG293" t="e">
        <f>LOOKUP('Mérési adatok'!D291,AV$3:AV$7,$BE$2:$BI$2)&amp;LEFT($BD293,1)</f>
        <v>#N/A</v>
      </c>
      <c r="BH293" t="e">
        <f>LOOKUP('Mérési adatok'!E291,AW$3:AW$7,$BE$2:$BI$2)&amp;LEFT($BD293,1)</f>
        <v>#N/A</v>
      </c>
      <c r="BI293" t="e">
        <f>LOOKUP('Mérési adatok'!F291,AX$3:AX$7,$BE$2:$BI$2)&amp;LEFT($BD293,1)</f>
        <v>#N/A</v>
      </c>
      <c r="BJ293" t="e">
        <f>LOOKUP('Mérési adatok'!G291,AY$3:AY$7,$BE$2:$BI$2)&amp;LEFT($BD293,1)</f>
        <v>#N/A</v>
      </c>
      <c r="BK293" t="e">
        <f>LOOKUP('Mérési adatok'!H291,AZ$3:AZ$7,$BE$2:$BI$2)&amp;LEFT($BD293,1)</f>
        <v>#N/A</v>
      </c>
      <c r="BN293">
        <f>'Mérési adatok'!A291</f>
        <v>0</v>
      </c>
      <c r="BO293">
        <f>IF('Mérési adatok'!B291&gt;0,LEFT($BN293,1),"")</f>
      </c>
      <c r="BP293">
        <f>IF('Mérési adatok'!C291&gt;0,LEFT($BN293,1),"")</f>
      </c>
      <c r="BQ293">
        <f>IF('Mérési adatok'!D291&gt;0,LEFT($BN293,1),"")</f>
      </c>
      <c r="BR293">
        <f>IF('Mérési adatok'!E291&gt;0,LEFT($BN293,1),"")</f>
      </c>
      <c r="BS293">
        <f>IF('Mérési adatok'!F291&gt;0,LEFT($BN293,1),"")</f>
      </c>
      <c r="BT293">
        <f>IF('Mérési adatok'!G291&gt;0,LEFT($BN293,1),"")</f>
      </c>
      <c r="BU293">
        <f>IF('Mérési adatok'!H291&gt;0,LEFT($BN293,1),"")</f>
      </c>
    </row>
    <row r="294" spans="56:73" ht="12.75">
      <c r="BD294">
        <f>'Mérési adatok'!A292</f>
        <v>0</v>
      </c>
      <c r="BE294" t="e">
        <f>LOOKUP('Mérési adatok'!B292,AT$3:AT$7,$BE$2:$BI$2)&amp;LEFT($BD294,1)</f>
        <v>#N/A</v>
      </c>
      <c r="BF294" t="e">
        <f>LOOKUP('Mérési adatok'!C292,AU$3:AU$7,$BE$2:$BI$2)&amp;LEFT($BD294,1)</f>
        <v>#N/A</v>
      </c>
      <c r="BG294" t="e">
        <f>LOOKUP('Mérési adatok'!D292,AV$3:AV$7,$BE$2:$BI$2)&amp;LEFT($BD294,1)</f>
        <v>#N/A</v>
      </c>
      <c r="BH294" t="e">
        <f>LOOKUP('Mérési adatok'!E292,AW$3:AW$7,$BE$2:$BI$2)&amp;LEFT($BD294,1)</f>
        <v>#N/A</v>
      </c>
      <c r="BI294" t="e">
        <f>LOOKUP('Mérési adatok'!F292,AX$3:AX$7,$BE$2:$BI$2)&amp;LEFT($BD294,1)</f>
        <v>#N/A</v>
      </c>
      <c r="BJ294" t="e">
        <f>LOOKUP('Mérési adatok'!G292,AY$3:AY$7,$BE$2:$BI$2)&amp;LEFT($BD294,1)</f>
        <v>#N/A</v>
      </c>
      <c r="BK294" t="e">
        <f>LOOKUP('Mérési adatok'!H292,AZ$3:AZ$7,$BE$2:$BI$2)&amp;LEFT($BD294,1)</f>
        <v>#N/A</v>
      </c>
      <c r="BN294">
        <f>'Mérési adatok'!A292</f>
        <v>0</v>
      </c>
      <c r="BO294">
        <f>IF('Mérési adatok'!B292&gt;0,LEFT($BN294,1),"")</f>
      </c>
      <c r="BP294">
        <f>IF('Mérési adatok'!C292&gt;0,LEFT($BN294,1),"")</f>
      </c>
      <c r="BQ294">
        <f>IF('Mérési adatok'!D292&gt;0,LEFT($BN294,1),"")</f>
      </c>
      <c r="BR294">
        <f>IF('Mérési adatok'!E292&gt;0,LEFT($BN294,1),"")</f>
      </c>
      <c r="BS294">
        <f>IF('Mérési adatok'!F292&gt;0,LEFT($BN294,1),"")</f>
      </c>
      <c r="BT294">
        <f>IF('Mérési adatok'!G292&gt;0,LEFT($BN294,1),"")</f>
      </c>
      <c r="BU294">
        <f>IF('Mérési adatok'!H292&gt;0,LEFT($BN294,1),"")</f>
      </c>
    </row>
    <row r="295" spans="56:73" ht="12.75">
      <c r="BD295">
        <f>'Mérési adatok'!A293</f>
        <v>0</v>
      </c>
      <c r="BE295" t="e">
        <f>LOOKUP('Mérési adatok'!B293,AT$3:AT$7,$BE$2:$BI$2)&amp;LEFT($BD295,1)</f>
        <v>#N/A</v>
      </c>
      <c r="BF295" t="e">
        <f>LOOKUP('Mérési adatok'!C293,AU$3:AU$7,$BE$2:$BI$2)&amp;LEFT($BD295,1)</f>
        <v>#N/A</v>
      </c>
      <c r="BG295" t="e">
        <f>LOOKUP('Mérési adatok'!D293,AV$3:AV$7,$BE$2:$BI$2)&amp;LEFT($BD295,1)</f>
        <v>#N/A</v>
      </c>
      <c r="BH295" t="e">
        <f>LOOKUP('Mérési adatok'!E293,AW$3:AW$7,$BE$2:$BI$2)&amp;LEFT($BD295,1)</f>
        <v>#N/A</v>
      </c>
      <c r="BI295" t="e">
        <f>LOOKUP('Mérési adatok'!F293,AX$3:AX$7,$BE$2:$BI$2)&amp;LEFT($BD295,1)</f>
        <v>#N/A</v>
      </c>
      <c r="BJ295" t="e">
        <f>LOOKUP('Mérési adatok'!G293,AY$3:AY$7,$BE$2:$BI$2)&amp;LEFT($BD295,1)</f>
        <v>#N/A</v>
      </c>
      <c r="BK295" t="e">
        <f>LOOKUP('Mérési adatok'!H293,AZ$3:AZ$7,$BE$2:$BI$2)&amp;LEFT($BD295,1)</f>
        <v>#N/A</v>
      </c>
      <c r="BN295">
        <f>'Mérési adatok'!A293</f>
        <v>0</v>
      </c>
      <c r="BO295">
        <f>IF('Mérési adatok'!B293&gt;0,LEFT($BN295,1),"")</f>
      </c>
      <c r="BP295">
        <f>IF('Mérési adatok'!C293&gt;0,LEFT($BN295,1),"")</f>
      </c>
      <c r="BQ295">
        <f>IF('Mérési adatok'!D293&gt;0,LEFT($BN295,1),"")</f>
      </c>
      <c r="BR295">
        <f>IF('Mérési adatok'!E293&gt;0,LEFT($BN295,1),"")</f>
      </c>
      <c r="BS295">
        <f>IF('Mérési adatok'!F293&gt;0,LEFT($BN295,1),"")</f>
      </c>
      <c r="BT295">
        <f>IF('Mérési adatok'!G293&gt;0,LEFT($BN295,1),"")</f>
      </c>
      <c r="BU295">
        <f>IF('Mérési adatok'!H293&gt;0,LEFT($BN295,1),"")</f>
      </c>
    </row>
    <row r="296" spans="56:73" ht="12.75">
      <c r="BD296">
        <f>'Mérési adatok'!A294</f>
        <v>0</v>
      </c>
      <c r="BE296" t="e">
        <f>LOOKUP('Mérési adatok'!B294,AT$3:AT$7,$BE$2:$BI$2)&amp;LEFT($BD296,1)</f>
        <v>#N/A</v>
      </c>
      <c r="BF296" t="e">
        <f>LOOKUP('Mérési adatok'!C294,AU$3:AU$7,$BE$2:$BI$2)&amp;LEFT($BD296,1)</f>
        <v>#N/A</v>
      </c>
      <c r="BG296" t="e">
        <f>LOOKUP('Mérési adatok'!D294,AV$3:AV$7,$BE$2:$BI$2)&amp;LEFT($BD296,1)</f>
        <v>#N/A</v>
      </c>
      <c r="BH296" t="e">
        <f>LOOKUP('Mérési adatok'!E294,AW$3:AW$7,$BE$2:$BI$2)&amp;LEFT($BD296,1)</f>
        <v>#N/A</v>
      </c>
      <c r="BI296" t="e">
        <f>LOOKUP('Mérési adatok'!F294,AX$3:AX$7,$BE$2:$BI$2)&amp;LEFT($BD296,1)</f>
        <v>#N/A</v>
      </c>
      <c r="BJ296" t="e">
        <f>LOOKUP('Mérési adatok'!G294,AY$3:AY$7,$BE$2:$BI$2)&amp;LEFT($BD296,1)</f>
        <v>#N/A</v>
      </c>
      <c r="BK296" t="e">
        <f>LOOKUP('Mérési adatok'!H294,AZ$3:AZ$7,$BE$2:$BI$2)&amp;LEFT($BD296,1)</f>
        <v>#N/A</v>
      </c>
      <c r="BN296">
        <f>'Mérési adatok'!A294</f>
        <v>0</v>
      </c>
      <c r="BO296">
        <f>IF('Mérési adatok'!B294&gt;0,LEFT($BN296,1),"")</f>
      </c>
      <c r="BP296">
        <f>IF('Mérési adatok'!C294&gt;0,LEFT($BN296,1),"")</f>
      </c>
      <c r="BQ296">
        <f>IF('Mérési adatok'!D294&gt;0,LEFT($BN296,1),"")</f>
      </c>
      <c r="BR296">
        <f>IF('Mérési adatok'!E294&gt;0,LEFT($BN296,1),"")</f>
      </c>
      <c r="BS296">
        <f>IF('Mérési adatok'!F294&gt;0,LEFT($BN296,1),"")</f>
      </c>
      <c r="BT296">
        <f>IF('Mérési adatok'!G294&gt;0,LEFT($BN296,1),"")</f>
      </c>
      <c r="BU296">
        <f>IF('Mérési adatok'!H294&gt;0,LEFT($BN296,1),"")</f>
      </c>
    </row>
    <row r="297" spans="56:73" ht="12.75">
      <c r="BD297">
        <f>'Mérési adatok'!A295</f>
        <v>0</v>
      </c>
      <c r="BE297" t="e">
        <f>LOOKUP('Mérési adatok'!B295,AT$3:AT$7,$BE$2:$BI$2)&amp;LEFT($BD297,1)</f>
        <v>#N/A</v>
      </c>
      <c r="BF297" t="e">
        <f>LOOKUP('Mérési adatok'!C295,AU$3:AU$7,$BE$2:$BI$2)&amp;LEFT($BD297,1)</f>
        <v>#N/A</v>
      </c>
      <c r="BG297" t="e">
        <f>LOOKUP('Mérési adatok'!D295,AV$3:AV$7,$BE$2:$BI$2)&amp;LEFT($BD297,1)</f>
        <v>#N/A</v>
      </c>
      <c r="BH297" t="e">
        <f>LOOKUP('Mérési adatok'!E295,AW$3:AW$7,$BE$2:$BI$2)&amp;LEFT($BD297,1)</f>
        <v>#N/A</v>
      </c>
      <c r="BI297" t="e">
        <f>LOOKUP('Mérési adatok'!F295,AX$3:AX$7,$BE$2:$BI$2)&amp;LEFT($BD297,1)</f>
        <v>#N/A</v>
      </c>
      <c r="BJ297" t="e">
        <f>LOOKUP('Mérési adatok'!G295,AY$3:AY$7,$BE$2:$BI$2)&amp;LEFT($BD297,1)</f>
        <v>#N/A</v>
      </c>
      <c r="BK297" t="e">
        <f>LOOKUP('Mérési adatok'!H295,AZ$3:AZ$7,$BE$2:$BI$2)&amp;LEFT($BD297,1)</f>
        <v>#N/A</v>
      </c>
      <c r="BN297">
        <f>'Mérési adatok'!A295</f>
        <v>0</v>
      </c>
      <c r="BO297">
        <f>IF('Mérési adatok'!B295&gt;0,LEFT($BN297,1),"")</f>
      </c>
      <c r="BP297">
        <f>IF('Mérési adatok'!C295&gt;0,LEFT($BN297,1),"")</f>
      </c>
      <c r="BQ297">
        <f>IF('Mérési adatok'!D295&gt;0,LEFT($BN297,1),"")</f>
      </c>
      <c r="BR297">
        <f>IF('Mérési adatok'!E295&gt;0,LEFT($BN297,1),"")</f>
      </c>
      <c r="BS297">
        <f>IF('Mérési adatok'!F295&gt;0,LEFT($BN297,1),"")</f>
      </c>
      <c r="BT297">
        <f>IF('Mérési adatok'!G295&gt;0,LEFT($BN297,1),"")</f>
      </c>
      <c r="BU297">
        <f>IF('Mérési adatok'!H295&gt;0,LEFT($BN297,1),"")</f>
      </c>
    </row>
    <row r="298" spans="56:73" ht="12.75">
      <c r="BD298">
        <f>'Mérési adatok'!A296</f>
        <v>0</v>
      </c>
      <c r="BE298" t="e">
        <f>LOOKUP('Mérési adatok'!B296,AT$3:AT$7,$BE$2:$BI$2)&amp;LEFT($BD298,1)</f>
        <v>#N/A</v>
      </c>
      <c r="BF298" t="e">
        <f>LOOKUP('Mérési adatok'!C296,AU$3:AU$7,$BE$2:$BI$2)&amp;LEFT($BD298,1)</f>
        <v>#N/A</v>
      </c>
      <c r="BG298" t="e">
        <f>LOOKUP('Mérési adatok'!D296,AV$3:AV$7,$BE$2:$BI$2)&amp;LEFT($BD298,1)</f>
        <v>#N/A</v>
      </c>
      <c r="BH298" t="e">
        <f>LOOKUP('Mérési adatok'!E296,AW$3:AW$7,$BE$2:$BI$2)&amp;LEFT($BD298,1)</f>
        <v>#N/A</v>
      </c>
      <c r="BI298" t="e">
        <f>LOOKUP('Mérési adatok'!F296,AX$3:AX$7,$BE$2:$BI$2)&amp;LEFT($BD298,1)</f>
        <v>#N/A</v>
      </c>
      <c r="BJ298" t="e">
        <f>LOOKUP('Mérési adatok'!G296,AY$3:AY$7,$BE$2:$BI$2)&amp;LEFT($BD298,1)</f>
        <v>#N/A</v>
      </c>
      <c r="BK298" t="e">
        <f>LOOKUP('Mérési adatok'!H296,AZ$3:AZ$7,$BE$2:$BI$2)&amp;LEFT($BD298,1)</f>
        <v>#N/A</v>
      </c>
      <c r="BN298">
        <f>'Mérési adatok'!A296</f>
        <v>0</v>
      </c>
      <c r="BO298">
        <f>IF('Mérési adatok'!B296&gt;0,LEFT($BN298,1),"")</f>
      </c>
      <c r="BP298">
        <f>IF('Mérési adatok'!C296&gt;0,LEFT($BN298,1),"")</f>
      </c>
      <c r="BQ298">
        <f>IF('Mérési adatok'!D296&gt;0,LEFT($BN298,1),"")</f>
      </c>
      <c r="BR298">
        <f>IF('Mérési adatok'!E296&gt;0,LEFT($BN298,1),"")</f>
      </c>
      <c r="BS298">
        <f>IF('Mérési adatok'!F296&gt;0,LEFT($BN298,1),"")</f>
      </c>
      <c r="BT298">
        <f>IF('Mérési adatok'!G296&gt;0,LEFT($BN298,1),"")</f>
      </c>
      <c r="BU298">
        <f>IF('Mérési adatok'!H296&gt;0,LEFT($BN298,1),"")</f>
      </c>
    </row>
    <row r="299" spans="56:73" ht="12.75">
      <c r="BD299">
        <f>'Mérési adatok'!A297</f>
        <v>0</v>
      </c>
      <c r="BE299" t="e">
        <f>LOOKUP('Mérési adatok'!B297,AT$3:AT$7,$BE$2:$BI$2)&amp;LEFT($BD299,1)</f>
        <v>#N/A</v>
      </c>
      <c r="BF299" t="e">
        <f>LOOKUP('Mérési adatok'!C297,AU$3:AU$7,$BE$2:$BI$2)&amp;LEFT($BD299,1)</f>
        <v>#N/A</v>
      </c>
      <c r="BG299" t="e">
        <f>LOOKUP('Mérési adatok'!D297,AV$3:AV$7,$BE$2:$BI$2)&amp;LEFT($BD299,1)</f>
        <v>#N/A</v>
      </c>
      <c r="BH299" t="e">
        <f>LOOKUP('Mérési adatok'!E297,AW$3:AW$7,$BE$2:$BI$2)&amp;LEFT($BD299,1)</f>
        <v>#N/A</v>
      </c>
      <c r="BI299" t="e">
        <f>LOOKUP('Mérési adatok'!F297,AX$3:AX$7,$BE$2:$BI$2)&amp;LEFT($BD299,1)</f>
        <v>#N/A</v>
      </c>
      <c r="BJ299" t="e">
        <f>LOOKUP('Mérési adatok'!G297,AY$3:AY$7,$BE$2:$BI$2)&amp;LEFT($BD299,1)</f>
        <v>#N/A</v>
      </c>
      <c r="BK299" t="e">
        <f>LOOKUP('Mérési adatok'!H297,AZ$3:AZ$7,$BE$2:$BI$2)&amp;LEFT($BD299,1)</f>
        <v>#N/A</v>
      </c>
      <c r="BN299">
        <f>'Mérési adatok'!A297</f>
        <v>0</v>
      </c>
      <c r="BO299">
        <f>IF('Mérési adatok'!B297&gt;0,LEFT($BN299,1),"")</f>
      </c>
      <c r="BP299">
        <f>IF('Mérési adatok'!C297&gt;0,LEFT($BN299,1),"")</f>
      </c>
      <c r="BQ299">
        <f>IF('Mérési adatok'!D297&gt;0,LEFT($BN299,1),"")</f>
      </c>
      <c r="BR299">
        <f>IF('Mérési adatok'!E297&gt;0,LEFT($BN299,1),"")</f>
      </c>
      <c r="BS299">
        <f>IF('Mérési adatok'!F297&gt;0,LEFT($BN299,1),"")</f>
      </c>
      <c r="BT299">
        <f>IF('Mérési adatok'!G297&gt;0,LEFT($BN299,1),"")</f>
      </c>
      <c r="BU299">
        <f>IF('Mérési adatok'!H297&gt;0,LEFT($BN299,1),"")</f>
      </c>
    </row>
    <row r="300" spans="56:73" ht="12.75">
      <c r="BD300">
        <f>'Mérési adatok'!A298</f>
        <v>0</v>
      </c>
      <c r="BE300" t="e">
        <f>LOOKUP('Mérési adatok'!B298,AT$3:AT$7,$BE$2:$BI$2)&amp;LEFT($BD300,1)</f>
        <v>#N/A</v>
      </c>
      <c r="BF300" t="e">
        <f>LOOKUP('Mérési adatok'!C298,AU$3:AU$7,$BE$2:$BI$2)&amp;LEFT($BD300,1)</f>
        <v>#N/A</v>
      </c>
      <c r="BG300" t="e">
        <f>LOOKUP('Mérési adatok'!D298,AV$3:AV$7,$BE$2:$BI$2)&amp;LEFT($BD300,1)</f>
        <v>#N/A</v>
      </c>
      <c r="BH300" t="e">
        <f>LOOKUP('Mérési adatok'!E298,AW$3:AW$7,$BE$2:$BI$2)&amp;LEFT($BD300,1)</f>
        <v>#N/A</v>
      </c>
      <c r="BI300" t="e">
        <f>LOOKUP('Mérési adatok'!F298,AX$3:AX$7,$BE$2:$BI$2)&amp;LEFT($BD300,1)</f>
        <v>#N/A</v>
      </c>
      <c r="BJ300" t="e">
        <f>LOOKUP('Mérési adatok'!G298,AY$3:AY$7,$BE$2:$BI$2)&amp;LEFT($BD300,1)</f>
        <v>#N/A</v>
      </c>
      <c r="BK300" t="e">
        <f>LOOKUP('Mérési adatok'!H298,AZ$3:AZ$7,$BE$2:$BI$2)&amp;LEFT($BD300,1)</f>
        <v>#N/A</v>
      </c>
      <c r="BN300">
        <f>'Mérési adatok'!A298</f>
        <v>0</v>
      </c>
      <c r="BO300">
        <f>IF('Mérési adatok'!B298&gt;0,LEFT($BN300,1),"")</f>
      </c>
      <c r="BP300">
        <f>IF('Mérési adatok'!C298&gt;0,LEFT($BN300,1),"")</f>
      </c>
      <c r="BQ300">
        <f>IF('Mérési adatok'!D298&gt;0,LEFT($BN300,1),"")</f>
      </c>
      <c r="BR300">
        <f>IF('Mérési adatok'!E298&gt;0,LEFT($BN300,1),"")</f>
      </c>
      <c r="BS300">
        <f>IF('Mérési adatok'!F298&gt;0,LEFT($BN300,1),"")</f>
      </c>
      <c r="BT300">
        <f>IF('Mérési adatok'!G298&gt;0,LEFT($BN300,1),"")</f>
      </c>
      <c r="BU300">
        <f>IF('Mérési adatok'!H298&gt;0,LEFT($BN300,1),"")</f>
      </c>
    </row>
    <row r="301" spans="56:73" ht="12.75">
      <c r="BD301">
        <f>'Mérési adatok'!A299</f>
        <v>0</v>
      </c>
      <c r="BE301" t="e">
        <f>LOOKUP('Mérési adatok'!B299,AT$3:AT$7,$BE$2:$BI$2)&amp;LEFT($BD301,1)</f>
        <v>#N/A</v>
      </c>
      <c r="BF301" t="e">
        <f>LOOKUP('Mérési adatok'!C299,AU$3:AU$7,$BE$2:$BI$2)&amp;LEFT($BD301,1)</f>
        <v>#N/A</v>
      </c>
      <c r="BG301" t="e">
        <f>LOOKUP('Mérési adatok'!D299,AV$3:AV$7,$BE$2:$BI$2)&amp;LEFT($BD301,1)</f>
        <v>#N/A</v>
      </c>
      <c r="BH301" t="e">
        <f>LOOKUP('Mérési adatok'!E299,AW$3:AW$7,$BE$2:$BI$2)&amp;LEFT($BD301,1)</f>
        <v>#N/A</v>
      </c>
      <c r="BI301" t="e">
        <f>LOOKUP('Mérési adatok'!F299,AX$3:AX$7,$BE$2:$BI$2)&amp;LEFT($BD301,1)</f>
        <v>#N/A</v>
      </c>
      <c r="BJ301" t="e">
        <f>LOOKUP('Mérési adatok'!G299,AY$3:AY$7,$BE$2:$BI$2)&amp;LEFT($BD301,1)</f>
        <v>#N/A</v>
      </c>
      <c r="BK301" t="e">
        <f>LOOKUP('Mérési adatok'!H299,AZ$3:AZ$7,$BE$2:$BI$2)&amp;LEFT($BD301,1)</f>
        <v>#N/A</v>
      </c>
      <c r="BN301">
        <f>'Mérési adatok'!A299</f>
        <v>0</v>
      </c>
      <c r="BO301">
        <f>IF('Mérési adatok'!B299&gt;0,LEFT($BN301,1),"")</f>
      </c>
      <c r="BP301">
        <f>IF('Mérési adatok'!C299&gt;0,LEFT($BN301,1),"")</f>
      </c>
      <c r="BQ301">
        <f>IF('Mérési adatok'!D299&gt;0,LEFT($BN301,1),"")</f>
      </c>
      <c r="BR301">
        <f>IF('Mérési adatok'!E299&gt;0,LEFT($BN301,1),"")</f>
      </c>
      <c r="BS301">
        <f>IF('Mérési adatok'!F299&gt;0,LEFT($BN301,1),"")</f>
      </c>
      <c r="BT301">
        <f>IF('Mérési adatok'!G299&gt;0,LEFT($BN301,1),"")</f>
      </c>
      <c r="BU301">
        <f>IF('Mérési adatok'!H299&gt;0,LEFT($BN301,1),"")</f>
      </c>
    </row>
    <row r="302" spans="56:73" ht="12.75">
      <c r="BD302">
        <f>'Mérési adatok'!A300</f>
        <v>0</v>
      </c>
      <c r="BE302" t="e">
        <f>LOOKUP('Mérési adatok'!B300,AT$3:AT$7,$BE$2:$BI$2)&amp;LEFT($BD302,1)</f>
        <v>#N/A</v>
      </c>
      <c r="BF302" t="e">
        <f>LOOKUP('Mérési adatok'!C300,AU$3:AU$7,$BE$2:$BI$2)&amp;LEFT($BD302,1)</f>
        <v>#N/A</v>
      </c>
      <c r="BG302" t="e">
        <f>LOOKUP('Mérési adatok'!D300,AV$3:AV$7,$BE$2:$BI$2)&amp;LEFT($BD302,1)</f>
        <v>#N/A</v>
      </c>
      <c r="BH302" t="e">
        <f>LOOKUP('Mérési adatok'!E300,AW$3:AW$7,$BE$2:$BI$2)&amp;LEFT($BD302,1)</f>
        <v>#N/A</v>
      </c>
      <c r="BI302" t="e">
        <f>LOOKUP('Mérési adatok'!F300,AX$3:AX$7,$BE$2:$BI$2)&amp;LEFT($BD302,1)</f>
        <v>#N/A</v>
      </c>
      <c r="BJ302" t="e">
        <f>LOOKUP('Mérési adatok'!G300,AY$3:AY$7,$BE$2:$BI$2)&amp;LEFT($BD302,1)</f>
        <v>#N/A</v>
      </c>
      <c r="BK302" t="e">
        <f>LOOKUP('Mérési adatok'!H300,AZ$3:AZ$7,$BE$2:$BI$2)&amp;LEFT($BD302,1)</f>
        <v>#N/A</v>
      </c>
      <c r="BN302">
        <f>'Mérési adatok'!A300</f>
        <v>0</v>
      </c>
      <c r="BO302">
        <f>IF('Mérési adatok'!B300&gt;0,LEFT($BN302,1),"")</f>
      </c>
      <c r="BP302">
        <f>IF('Mérési adatok'!C300&gt;0,LEFT($BN302,1),"")</f>
      </c>
      <c r="BQ302">
        <f>IF('Mérési adatok'!D300&gt;0,LEFT($BN302,1),"")</f>
      </c>
      <c r="BR302">
        <f>IF('Mérési adatok'!E300&gt;0,LEFT($BN302,1),"")</f>
      </c>
      <c r="BS302">
        <f>IF('Mérési adatok'!F300&gt;0,LEFT($BN302,1),"")</f>
      </c>
      <c r="BT302">
        <f>IF('Mérési adatok'!G300&gt;0,LEFT($BN302,1),"")</f>
      </c>
      <c r="BU302">
        <f>IF('Mérési adatok'!H300&gt;0,LEFT($BN302,1),"")</f>
      </c>
    </row>
    <row r="303" spans="56:73" ht="12.75">
      <c r="BD303">
        <f>'Mérési adatok'!A301</f>
        <v>0</v>
      </c>
      <c r="BE303" t="e">
        <f>LOOKUP('Mérési adatok'!B301,AT$3:AT$7,$BE$2:$BI$2)&amp;LEFT($BD303,1)</f>
        <v>#N/A</v>
      </c>
      <c r="BF303" t="e">
        <f>LOOKUP('Mérési adatok'!C301,AU$3:AU$7,$BE$2:$BI$2)&amp;LEFT($BD303,1)</f>
        <v>#N/A</v>
      </c>
      <c r="BG303" t="e">
        <f>LOOKUP('Mérési adatok'!D301,AV$3:AV$7,$BE$2:$BI$2)&amp;LEFT($BD303,1)</f>
        <v>#N/A</v>
      </c>
      <c r="BH303" t="e">
        <f>LOOKUP('Mérési adatok'!E301,AW$3:AW$7,$BE$2:$BI$2)&amp;LEFT($BD303,1)</f>
        <v>#N/A</v>
      </c>
      <c r="BI303" t="e">
        <f>LOOKUP('Mérési adatok'!F301,AX$3:AX$7,$BE$2:$BI$2)&amp;LEFT($BD303,1)</f>
        <v>#N/A</v>
      </c>
      <c r="BJ303" t="e">
        <f>LOOKUP('Mérési adatok'!G301,AY$3:AY$7,$BE$2:$BI$2)&amp;LEFT($BD303,1)</f>
        <v>#N/A</v>
      </c>
      <c r="BK303" t="e">
        <f>LOOKUP('Mérési adatok'!H301,AZ$3:AZ$7,$BE$2:$BI$2)&amp;LEFT($BD303,1)</f>
        <v>#N/A</v>
      </c>
      <c r="BN303">
        <f>'Mérési adatok'!A301</f>
        <v>0</v>
      </c>
      <c r="BO303">
        <f>IF('Mérési adatok'!B301&gt;0,LEFT($BN303,1),"")</f>
      </c>
      <c r="BP303">
        <f>IF('Mérési adatok'!C301&gt;0,LEFT($BN303,1),"")</f>
      </c>
      <c r="BQ303">
        <f>IF('Mérési adatok'!D301&gt;0,LEFT($BN303,1),"")</f>
      </c>
      <c r="BR303">
        <f>IF('Mérési adatok'!E301&gt;0,LEFT($BN303,1),"")</f>
      </c>
      <c r="BS303">
        <f>IF('Mérési adatok'!F301&gt;0,LEFT($BN303,1),"")</f>
      </c>
      <c r="BT303">
        <f>IF('Mérési adatok'!G301&gt;0,LEFT($BN303,1),"")</f>
      </c>
      <c r="BU303">
        <f>IF('Mérési adatok'!H301&gt;0,LEFT($BN303,1),"")</f>
      </c>
    </row>
    <row r="304" spans="56:73" ht="12.75">
      <c r="BD304">
        <f>'Mérési adatok'!A302</f>
        <v>0</v>
      </c>
      <c r="BE304" t="e">
        <f>LOOKUP('Mérési adatok'!B302,AT$3:AT$7,$BE$2:$BI$2)&amp;LEFT($BD304,1)</f>
        <v>#N/A</v>
      </c>
      <c r="BF304" t="e">
        <f>LOOKUP('Mérési adatok'!C302,AU$3:AU$7,$BE$2:$BI$2)&amp;LEFT($BD304,1)</f>
        <v>#N/A</v>
      </c>
      <c r="BG304" t="e">
        <f>LOOKUP('Mérési adatok'!D302,AV$3:AV$7,$BE$2:$BI$2)&amp;LEFT($BD304,1)</f>
        <v>#N/A</v>
      </c>
      <c r="BH304" t="e">
        <f>LOOKUP('Mérési adatok'!E302,AW$3:AW$7,$BE$2:$BI$2)&amp;LEFT($BD304,1)</f>
        <v>#N/A</v>
      </c>
      <c r="BI304" t="e">
        <f>LOOKUP('Mérési adatok'!F302,AX$3:AX$7,$BE$2:$BI$2)&amp;LEFT($BD304,1)</f>
        <v>#N/A</v>
      </c>
      <c r="BJ304" t="e">
        <f>LOOKUP('Mérési adatok'!G302,AY$3:AY$7,$BE$2:$BI$2)&amp;LEFT($BD304,1)</f>
        <v>#N/A</v>
      </c>
      <c r="BK304" t="e">
        <f>LOOKUP('Mérési adatok'!H302,AZ$3:AZ$7,$BE$2:$BI$2)&amp;LEFT($BD304,1)</f>
        <v>#N/A</v>
      </c>
      <c r="BN304">
        <f>'Mérési adatok'!A302</f>
        <v>0</v>
      </c>
      <c r="BO304">
        <f>IF('Mérési adatok'!B302&gt;0,LEFT($BN304,1),"")</f>
      </c>
      <c r="BP304">
        <f>IF('Mérési adatok'!C302&gt;0,LEFT($BN304,1),"")</f>
      </c>
      <c r="BQ304">
        <f>IF('Mérési adatok'!D302&gt;0,LEFT($BN304,1),"")</f>
      </c>
      <c r="BR304">
        <f>IF('Mérési adatok'!E302&gt;0,LEFT($BN304,1),"")</f>
      </c>
      <c r="BS304">
        <f>IF('Mérési adatok'!F302&gt;0,LEFT($BN304,1),"")</f>
      </c>
      <c r="BT304">
        <f>IF('Mérési adatok'!G302&gt;0,LEFT($BN304,1),"")</f>
      </c>
      <c r="BU304">
        <f>IF('Mérési adatok'!H302&gt;0,LEFT($BN304,1),"")</f>
      </c>
    </row>
    <row r="305" spans="56:73" ht="12.75">
      <c r="BD305">
        <f>'Mérési adatok'!A303</f>
        <v>0</v>
      </c>
      <c r="BE305" t="e">
        <f>LOOKUP('Mérési adatok'!B303,AT$3:AT$7,$BE$2:$BI$2)&amp;LEFT($BD305,1)</f>
        <v>#N/A</v>
      </c>
      <c r="BF305" t="e">
        <f>LOOKUP('Mérési adatok'!C303,AU$3:AU$7,$BE$2:$BI$2)&amp;LEFT($BD305,1)</f>
        <v>#N/A</v>
      </c>
      <c r="BG305" t="e">
        <f>LOOKUP('Mérési adatok'!D303,AV$3:AV$7,$BE$2:$BI$2)&amp;LEFT($BD305,1)</f>
        <v>#N/A</v>
      </c>
      <c r="BH305" t="e">
        <f>LOOKUP('Mérési adatok'!E303,AW$3:AW$7,$BE$2:$BI$2)&amp;LEFT($BD305,1)</f>
        <v>#N/A</v>
      </c>
      <c r="BI305" t="e">
        <f>LOOKUP('Mérési adatok'!F303,AX$3:AX$7,$BE$2:$BI$2)&amp;LEFT($BD305,1)</f>
        <v>#N/A</v>
      </c>
      <c r="BJ305" t="e">
        <f>LOOKUP('Mérési adatok'!G303,AY$3:AY$7,$BE$2:$BI$2)&amp;LEFT($BD305,1)</f>
        <v>#N/A</v>
      </c>
      <c r="BK305" t="e">
        <f>LOOKUP('Mérési adatok'!H303,AZ$3:AZ$7,$BE$2:$BI$2)&amp;LEFT($BD305,1)</f>
        <v>#N/A</v>
      </c>
      <c r="BN305">
        <f>'Mérési adatok'!A303</f>
        <v>0</v>
      </c>
      <c r="BO305">
        <f>IF('Mérési adatok'!B303&gt;0,LEFT($BN305,1),"")</f>
      </c>
      <c r="BP305">
        <f>IF('Mérési adatok'!C303&gt;0,LEFT($BN305,1),"")</f>
      </c>
      <c r="BQ305">
        <f>IF('Mérési adatok'!D303&gt;0,LEFT($BN305,1),"")</f>
      </c>
      <c r="BR305">
        <f>IF('Mérési adatok'!E303&gt;0,LEFT($BN305,1),"")</f>
      </c>
      <c r="BS305">
        <f>IF('Mérési adatok'!F303&gt;0,LEFT($BN305,1),"")</f>
      </c>
      <c r="BT305">
        <f>IF('Mérési adatok'!G303&gt;0,LEFT($BN305,1),"")</f>
      </c>
      <c r="BU305">
        <f>IF('Mérési adatok'!H303&gt;0,LEFT($BN305,1),"")</f>
      </c>
    </row>
    <row r="306" spans="56:73" ht="12.75">
      <c r="BD306">
        <f>'Mérési adatok'!A304</f>
        <v>0</v>
      </c>
      <c r="BE306" t="e">
        <f>LOOKUP('Mérési adatok'!B304,AT$3:AT$7,$BE$2:$BI$2)&amp;LEFT($BD306,1)</f>
        <v>#N/A</v>
      </c>
      <c r="BF306" t="e">
        <f>LOOKUP('Mérési adatok'!C304,AU$3:AU$7,$BE$2:$BI$2)&amp;LEFT($BD306,1)</f>
        <v>#N/A</v>
      </c>
      <c r="BG306" t="e">
        <f>LOOKUP('Mérési adatok'!D304,AV$3:AV$7,$BE$2:$BI$2)&amp;LEFT($BD306,1)</f>
        <v>#N/A</v>
      </c>
      <c r="BH306" t="e">
        <f>LOOKUP('Mérési adatok'!E304,AW$3:AW$7,$BE$2:$BI$2)&amp;LEFT($BD306,1)</f>
        <v>#N/A</v>
      </c>
      <c r="BI306" t="e">
        <f>LOOKUP('Mérési adatok'!F304,AX$3:AX$7,$BE$2:$BI$2)&amp;LEFT($BD306,1)</f>
        <v>#N/A</v>
      </c>
      <c r="BJ306" t="e">
        <f>LOOKUP('Mérési adatok'!G304,AY$3:AY$7,$BE$2:$BI$2)&amp;LEFT($BD306,1)</f>
        <v>#N/A</v>
      </c>
      <c r="BK306" t="e">
        <f>LOOKUP('Mérési adatok'!H304,AZ$3:AZ$7,$BE$2:$BI$2)&amp;LEFT($BD306,1)</f>
        <v>#N/A</v>
      </c>
      <c r="BN306">
        <f>'Mérési adatok'!A304</f>
        <v>0</v>
      </c>
      <c r="BO306">
        <f>IF('Mérési adatok'!B304&gt;0,LEFT($BN306,1),"")</f>
      </c>
      <c r="BP306">
        <f>IF('Mérési adatok'!C304&gt;0,LEFT($BN306,1),"")</f>
      </c>
      <c r="BQ306">
        <f>IF('Mérési adatok'!D304&gt;0,LEFT($BN306,1),"")</f>
      </c>
      <c r="BR306">
        <f>IF('Mérési adatok'!E304&gt;0,LEFT($BN306,1),"")</f>
      </c>
      <c r="BS306">
        <f>IF('Mérési adatok'!F304&gt;0,LEFT($BN306,1),"")</f>
      </c>
      <c r="BT306">
        <f>IF('Mérési adatok'!G304&gt;0,LEFT($BN306,1),"")</f>
      </c>
      <c r="BU306">
        <f>IF('Mérési adatok'!H304&gt;0,LEFT($BN306,1),"")</f>
      </c>
    </row>
    <row r="307" spans="56:73" ht="12.75">
      <c r="BD307">
        <f>'Mérési adatok'!A305</f>
        <v>0</v>
      </c>
      <c r="BE307" t="e">
        <f>LOOKUP('Mérési adatok'!B305,AT$3:AT$7,$BE$2:$BI$2)&amp;LEFT($BD307,1)</f>
        <v>#N/A</v>
      </c>
      <c r="BF307" t="e">
        <f>LOOKUP('Mérési adatok'!C305,AU$3:AU$7,$BE$2:$BI$2)&amp;LEFT($BD307,1)</f>
        <v>#N/A</v>
      </c>
      <c r="BG307" t="e">
        <f>LOOKUP('Mérési adatok'!D305,AV$3:AV$7,$BE$2:$BI$2)&amp;LEFT($BD307,1)</f>
        <v>#N/A</v>
      </c>
      <c r="BH307" t="e">
        <f>LOOKUP('Mérési adatok'!E305,AW$3:AW$7,$BE$2:$BI$2)&amp;LEFT($BD307,1)</f>
        <v>#N/A</v>
      </c>
      <c r="BI307" t="e">
        <f>LOOKUP('Mérési adatok'!F305,AX$3:AX$7,$BE$2:$BI$2)&amp;LEFT($BD307,1)</f>
        <v>#N/A</v>
      </c>
      <c r="BJ307" t="e">
        <f>LOOKUP('Mérési adatok'!G305,AY$3:AY$7,$BE$2:$BI$2)&amp;LEFT($BD307,1)</f>
        <v>#N/A</v>
      </c>
      <c r="BK307" t="e">
        <f>LOOKUP('Mérési adatok'!H305,AZ$3:AZ$7,$BE$2:$BI$2)&amp;LEFT($BD307,1)</f>
        <v>#N/A</v>
      </c>
      <c r="BN307">
        <f>'Mérési adatok'!A305</f>
        <v>0</v>
      </c>
      <c r="BO307">
        <f>IF('Mérési adatok'!B305&gt;0,LEFT($BN307,1),"")</f>
      </c>
      <c r="BP307">
        <f>IF('Mérési adatok'!C305&gt;0,LEFT($BN307,1),"")</f>
      </c>
      <c r="BQ307">
        <f>IF('Mérési adatok'!D305&gt;0,LEFT($BN307,1),"")</f>
      </c>
      <c r="BR307">
        <f>IF('Mérési adatok'!E305&gt;0,LEFT($BN307,1),"")</f>
      </c>
      <c r="BS307">
        <f>IF('Mérési adatok'!F305&gt;0,LEFT($BN307,1),"")</f>
      </c>
      <c r="BT307">
        <f>IF('Mérési adatok'!G305&gt;0,LEFT($BN307,1),"")</f>
      </c>
      <c r="BU307">
        <f>IF('Mérési adatok'!H305&gt;0,LEFT($BN307,1),"")</f>
      </c>
    </row>
    <row r="308" spans="56:73" ht="12.75">
      <c r="BD308">
        <f>'Mérési adatok'!A306</f>
        <v>0</v>
      </c>
      <c r="BE308" t="e">
        <f>LOOKUP('Mérési adatok'!B306,AT$3:AT$7,$BE$2:$BI$2)&amp;LEFT($BD308,1)</f>
        <v>#N/A</v>
      </c>
      <c r="BF308" t="e">
        <f>LOOKUP('Mérési adatok'!C306,AU$3:AU$7,$BE$2:$BI$2)&amp;LEFT($BD308,1)</f>
        <v>#N/A</v>
      </c>
      <c r="BG308" t="e">
        <f>LOOKUP('Mérési adatok'!D306,AV$3:AV$7,$BE$2:$BI$2)&amp;LEFT($BD308,1)</f>
        <v>#N/A</v>
      </c>
      <c r="BH308" t="e">
        <f>LOOKUP('Mérési adatok'!E306,AW$3:AW$7,$BE$2:$BI$2)&amp;LEFT($BD308,1)</f>
        <v>#N/A</v>
      </c>
      <c r="BI308" t="e">
        <f>LOOKUP('Mérési adatok'!F306,AX$3:AX$7,$BE$2:$BI$2)&amp;LEFT($BD308,1)</f>
        <v>#N/A</v>
      </c>
      <c r="BJ308" t="e">
        <f>LOOKUP('Mérési adatok'!G306,AY$3:AY$7,$BE$2:$BI$2)&amp;LEFT($BD308,1)</f>
        <v>#N/A</v>
      </c>
      <c r="BK308" t="e">
        <f>LOOKUP('Mérési adatok'!H306,AZ$3:AZ$7,$BE$2:$BI$2)&amp;LEFT($BD308,1)</f>
        <v>#N/A</v>
      </c>
      <c r="BN308">
        <f>'Mérési adatok'!A306</f>
        <v>0</v>
      </c>
      <c r="BO308">
        <f>IF('Mérési adatok'!B306&gt;0,LEFT($BN308,1),"")</f>
      </c>
      <c r="BP308">
        <f>IF('Mérési adatok'!C306&gt;0,LEFT($BN308,1),"")</f>
      </c>
      <c r="BQ308">
        <f>IF('Mérési adatok'!D306&gt;0,LEFT($BN308,1),"")</f>
      </c>
      <c r="BR308">
        <f>IF('Mérési adatok'!E306&gt;0,LEFT($BN308,1),"")</f>
      </c>
      <c r="BS308">
        <f>IF('Mérési adatok'!F306&gt;0,LEFT($BN308,1),"")</f>
      </c>
      <c r="BT308">
        <f>IF('Mérési adatok'!G306&gt;0,LEFT($BN308,1),"")</f>
      </c>
      <c r="BU308">
        <f>IF('Mérési adatok'!H306&gt;0,LEFT($BN308,1),"")</f>
      </c>
    </row>
    <row r="309" spans="56:73" ht="12.75">
      <c r="BD309">
        <f>'Mérési adatok'!A307</f>
        <v>0</v>
      </c>
      <c r="BE309" t="e">
        <f>LOOKUP('Mérési adatok'!B307,AT$3:AT$7,$BE$2:$BI$2)&amp;LEFT($BD309,1)</f>
        <v>#N/A</v>
      </c>
      <c r="BF309" t="e">
        <f>LOOKUP('Mérési adatok'!C307,AU$3:AU$7,$BE$2:$BI$2)&amp;LEFT($BD309,1)</f>
        <v>#N/A</v>
      </c>
      <c r="BG309" t="e">
        <f>LOOKUP('Mérési adatok'!D307,AV$3:AV$7,$BE$2:$BI$2)&amp;LEFT($BD309,1)</f>
        <v>#N/A</v>
      </c>
      <c r="BH309" t="e">
        <f>LOOKUP('Mérési adatok'!E307,AW$3:AW$7,$BE$2:$BI$2)&amp;LEFT($BD309,1)</f>
        <v>#N/A</v>
      </c>
      <c r="BI309" t="e">
        <f>LOOKUP('Mérési adatok'!F307,AX$3:AX$7,$BE$2:$BI$2)&amp;LEFT($BD309,1)</f>
        <v>#N/A</v>
      </c>
      <c r="BJ309" t="e">
        <f>LOOKUP('Mérési adatok'!G307,AY$3:AY$7,$BE$2:$BI$2)&amp;LEFT($BD309,1)</f>
        <v>#N/A</v>
      </c>
      <c r="BK309" t="e">
        <f>LOOKUP('Mérési adatok'!H307,AZ$3:AZ$7,$BE$2:$BI$2)&amp;LEFT($BD309,1)</f>
        <v>#N/A</v>
      </c>
      <c r="BN309">
        <f>'Mérési adatok'!A307</f>
        <v>0</v>
      </c>
      <c r="BO309">
        <f>IF('Mérési adatok'!B307&gt;0,LEFT($BN309,1),"")</f>
      </c>
      <c r="BP309">
        <f>IF('Mérési adatok'!C307&gt;0,LEFT($BN309,1),"")</f>
      </c>
      <c r="BQ309">
        <f>IF('Mérési adatok'!D307&gt;0,LEFT($BN309,1),"")</f>
      </c>
      <c r="BR309">
        <f>IF('Mérési adatok'!E307&gt;0,LEFT($BN309,1),"")</f>
      </c>
      <c r="BS309">
        <f>IF('Mérési adatok'!F307&gt;0,LEFT($BN309,1),"")</f>
      </c>
      <c r="BT309">
        <f>IF('Mérési adatok'!G307&gt;0,LEFT($BN309,1),"")</f>
      </c>
      <c r="BU309">
        <f>IF('Mérési adatok'!H307&gt;0,LEFT($BN309,1),"")</f>
      </c>
    </row>
  </sheetData>
  <mergeCells count="131">
    <mergeCell ref="A4:AO4"/>
    <mergeCell ref="A13:AO13"/>
    <mergeCell ref="A23:AO23"/>
    <mergeCell ref="V24:Z24"/>
    <mergeCell ref="AA24:AE24"/>
    <mergeCell ref="AF24:AJ24"/>
    <mergeCell ref="AK24:AO24"/>
    <mergeCell ref="B24:F24"/>
    <mergeCell ref="G24:K24"/>
    <mergeCell ref="L24:P24"/>
    <mergeCell ref="Q24:U24"/>
    <mergeCell ref="AK29:AO29"/>
    <mergeCell ref="G30:K30"/>
    <mergeCell ref="L30:P30"/>
    <mergeCell ref="Q30:U30"/>
    <mergeCell ref="V30:Z30"/>
    <mergeCell ref="AA30:AE30"/>
    <mergeCell ref="AF30:AJ30"/>
    <mergeCell ref="AK30:AO30"/>
    <mergeCell ref="Q29:U29"/>
    <mergeCell ref="V29:Z29"/>
    <mergeCell ref="AA29:AE29"/>
    <mergeCell ref="AF29:AJ29"/>
    <mergeCell ref="AK27:AO27"/>
    <mergeCell ref="AA28:AE28"/>
    <mergeCell ref="AF28:AJ28"/>
    <mergeCell ref="AK28:AO28"/>
    <mergeCell ref="G28:K28"/>
    <mergeCell ref="L28:P28"/>
    <mergeCell ref="Q28:U28"/>
    <mergeCell ref="V28:Z28"/>
    <mergeCell ref="Q27:U27"/>
    <mergeCell ref="V27:Z27"/>
    <mergeCell ref="AA27:AE27"/>
    <mergeCell ref="AF27:AJ27"/>
    <mergeCell ref="AK25:AO25"/>
    <mergeCell ref="G26:K26"/>
    <mergeCell ref="L26:P26"/>
    <mergeCell ref="Q26:U26"/>
    <mergeCell ref="V26:Z26"/>
    <mergeCell ref="AA26:AE26"/>
    <mergeCell ref="AF26:AJ26"/>
    <mergeCell ref="AK26:AO26"/>
    <mergeCell ref="Q25:U25"/>
    <mergeCell ref="V25:Z25"/>
    <mergeCell ref="AA25:AE25"/>
    <mergeCell ref="AF25:AJ25"/>
    <mergeCell ref="B29:F29"/>
    <mergeCell ref="B30:F30"/>
    <mergeCell ref="G25:K25"/>
    <mergeCell ref="L25:P25"/>
    <mergeCell ref="G27:K27"/>
    <mergeCell ref="L27:P27"/>
    <mergeCell ref="G29:K29"/>
    <mergeCell ref="L29:P29"/>
    <mergeCell ref="B25:F25"/>
    <mergeCell ref="B26:F26"/>
    <mergeCell ref="B27:F27"/>
    <mergeCell ref="B28:F28"/>
    <mergeCell ref="AK14:AO14"/>
    <mergeCell ref="AK5:AO5"/>
    <mergeCell ref="AK6:AO6"/>
    <mergeCell ref="AK7:AO7"/>
    <mergeCell ref="AK8:AO8"/>
    <mergeCell ref="AK9:AO9"/>
    <mergeCell ref="AK10:AO10"/>
    <mergeCell ref="AK11:AO11"/>
    <mergeCell ref="AK12:AO12"/>
    <mergeCell ref="V5:Z5"/>
    <mergeCell ref="AA5:AE5"/>
    <mergeCell ref="AF5:AJ5"/>
    <mergeCell ref="B12:F12"/>
    <mergeCell ref="G12:K12"/>
    <mergeCell ref="L12:P12"/>
    <mergeCell ref="Q12:U12"/>
    <mergeCell ref="V12:Z12"/>
    <mergeCell ref="AA12:AE12"/>
    <mergeCell ref="AF12:AJ12"/>
    <mergeCell ref="B5:F5"/>
    <mergeCell ref="G5:K5"/>
    <mergeCell ref="L5:P5"/>
    <mergeCell ref="Q5:U5"/>
    <mergeCell ref="V10:Z10"/>
    <mergeCell ref="AA10:AE10"/>
    <mergeCell ref="AF10:AJ10"/>
    <mergeCell ref="L11:P11"/>
    <mergeCell ref="Q11:U11"/>
    <mergeCell ref="V11:Z11"/>
    <mergeCell ref="AA11:AE11"/>
    <mergeCell ref="AF11:AJ11"/>
    <mergeCell ref="L10:P10"/>
    <mergeCell ref="Q10:U10"/>
    <mergeCell ref="V8:Z8"/>
    <mergeCell ref="AA8:AE8"/>
    <mergeCell ref="AF8:AJ8"/>
    <mergeCell ref="L9:P9"/>
    <mergeCell ref="Q9:U9"/>
    <mergeCell ref="V9:Z9"/>
    <mergeCell ref="AA9:AE9"/>
    <mergeCell ref="AF9:AJ9"/>
    <mergeCell ref="L8:P8"/>
    <mergeCell ref="Q8:U8"/>
    <mergeCell ref="V6:Z6"/>
    <mergeCell ref="AA6:AE6"/>
    <mergeCell ref="AF6:AJ6"/>
    <mergeCell ref="L7:P7"/>
    <mergeCell ref="Q7:U7"/>
    <mergeCell ref="V7:Z7"/>
    <mergeCell ref="AA7:AE7"/>
    <mergeCell ref="AF7:AJ7"/>
    <mergeCell ref="G6:K6"/>
    <mergeCell ref="G7:K7"/>
    <mergeCell ref="L6:P6"/>
    <mergeCell ref="Q6:U6"/>
    <mergeCell ref="G8:K8"/>
    <mergeCell ref="G9:K9"/>
    <mergeCell ref="B11:F11"/>
    <mergeCell ref="B6:F6"/>
    <mergeCell ref="B7:F7"/>
    <mergeCell ref="B8:F8"/>
    <mergeCell ref="B9:F9"/>
    <mergeCell ref="B10:F10"/>
    <mergeCell ref="G10:K10"/>
    <mergeCell ref="G11:K11"/>
    <mergeCell ref="V14:Z14"/>
    <mergeCell ref="AA14:AE14"/>
    <mergeCell ref="AF14:AJ14"/>
    <mergeCell ref="B14:F14"/>
    <mergeCell ref="G14:K14"/>
    <mergeCell ref="L14:P14"/>
    <mergeCell ref="Q14:U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PSzK</cp:lastModifiedBy>
  <dcterms:created xsi:type="dcterms:W3CDTF">2007-11-24T14:21:31Z</dcterms:created>
  <dcterms:modified xsi:type="dcterms:W3CDTF">2008-01-15T15:32:00Z</dcterms:modified>
  <cp:category/>
  <cp:version/>
  <cp:contentType/>
  <cp:contentStatus/>
</cp:coreProperties>
</file>