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GitHub\algorithm-collection\competitions\komal\i636\"/>
    </mc:Choice>
  </mc:AlternateContent>
  <bookViews>
    <workbookView xWindow="0" yWindow="0" windowWidth="28800" windowHeight="12300" activeTab="1"/>
  </bookViews>
  <sheets>
    <sheet name="Munka1" sheetId="1" r:id="rId1"/>
    <sheet name="Szén-dioxid" sheetId="2" r:id="rId2"/>
    <sheet name="Kiotó-Doha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1" l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AI24" i="1"/>
  <c r="AJ24" i="1"/>
  <c r="AK24" i="1"/>
  <c r="AL24" i="1"/>
  <c r="AM24" i="1"/>
  <c r="C24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Z21" i="1"/>
  <c r="D21" i="1"/>
  <c r="AO18" i="1"/>
  <c r="AO4" i="1"/>
  <c r="AO5" i="1"/>
  <c r="AO6" i="1"/>
  <c r="AO7" i="1"/>
  <c r="AO8" i="1"/>
  <c r="AO9" i="1"/>
  <c r="AO10" i="1"/>
  <c r="AO11" i="1"/>
  <c r="AO12" i="1"/>
  <c r="AO13" i="1"/>
  <c r="AO14" i="1"/>
  <c r="AO15" i="1"/>
  <c r="AO16" i="1"/>
  <c r="AO17" i="1"/>
  <c r="AO3" i="1"/>
  <c r="AN4" i="1"/>
  <c r="AN5" i="1"/>
  <c r="AN6" i="1"/>
  <c r="AN7" i="1"/>
  <c r="AN8" i="1"/>
  <c r="AN9" i="1"/>
  <c r="AN10" i="1"/>
  <c r="AN11" i="1"/>
  <c r="AN12" i="1"/>
  <c r="AN13" i="1"/>
  <c r="AN14" i="1"/>
  <c r="AN15" i="1"/>
  <c r="AN16" i="1"/>
  <c r="AN17" i="1"/>
  <c r="AN18" i="1"/>
  <c r="AN3" i="1"/>
  <c r="AM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AI20" i="1"/>
  <c r="AJ20" i="1"/>
  <c r="AK20" i="1"/>
  <c r="AL20" i="1"/>
  <c r="D20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C19" i="1"/>
</calcChain>
</file>

<file path=xl/sharedStrings.xml><?xml version="1.0" encoding="utf-8"?>
<sst xmlns="http://schemas.openxmlformats.org/spreadsheetml/2006/main" count="24" uniqueCount="24">
  <si>
    <t>Megnevezés</t>
  </si>
  <si>
    <t>Keletkezés helye</t>
  </si>
  <si>
    <t>Max. éve</t>
  </si>
  <si>
    <t>Visszatért</t>
  </si>
  <si>
    <t>Szén-dioxid (CO2) (bruttó)</t>
  </si>
  <si>
    <t>energiaipar</t>
  </si>
  <si>
    <t>ipar</t>
  </si>
  <si>
    <t>szállítás/közlekedés</t>
  </si>
  <si>
    <t>háztartások</t>
  </si>
  <si>
    <t>Biomassza szén-dioxid (CO2)</t>
  </si>
  <si>
    <t>Dinitrogén-oxid (N2O)</t>
  </si>
  <si>
    <t>mezőgazdasági talajok</t>
  </si>
  <si>
    <t>salétromsavgyártás</t>
  </si>
  <si>
    <t>Metán (CH4)</t>
  </si>
  <si>
    <t>hulladékkezelés</t>
  </si>
  <si>
    <t>mezőgazdaság</t>
  </si>
  <si>
    <t>tüzelőanyagokból szivárgó emisszió</t>
  </si>
  <si>
    <t>Fluorozott szénhidrogén (HFC)</t>
  </si>
  <si>
    <t>Perfluor-karbon (PFC)</t>
  </si>
  <si>
    <t>Kén-hexafluorid (SF6)</t>
  </si>
  <si>
    <t>Összes kibocsátás</t>
  </si>
  <si>
    <t>Üvegházhatású gázok kibocsátása [ezer tonna]</t>
  </si>
  <si>
    <t>Növekedés az előző évhez képest</t>
  </si>
  <si>
    <t>Hazánk vállalása a kiotói és dohai egyezményben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</si>
</sst>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 Unicode MS"/>
    </font>
    <font>
      <b/>
      <sz val="18"/>
      <color theme="1"/>
      <name val="Calibri"/>
      <family val="2"/>
      <charset val="238"/>
      <scheme val="minor"/>
    </font>
    <font>
      <b/>
      <sz val="10"/>
      <color theme="1"/>
      <name val="Arial Unicode MS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3" fontId="0" fillId="0" borderId="0" xfId="0" applyNumberFormat="1"/>
    <xf numFmtId="0" fontId="2" fillId="0" borderId="1" xfId="0" applyFont="1" applyBorder="1" applyAlignment="1">
      <alignment vertical="center"/>
    </xf>
    <xf numFmtId="0" fontId="0" fillId="0" borderId="1" xfId="0" applyBorder="1"/>
    <xf numFmtId="3" fontId="0" fillId="0" borderId="1" xfId="0" applyNumberFormat="1" applyBorder="1"/>
    <xf numFmtId="0" fontId="0" fillId="0" borderId="0" xfId="0" applyBorder="1"/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vertical="center"/>
    </xf>
    <xf numFmtId="0" fontId="0" fillId="4" borderId="1" xfId="0" applyFill="1" applyBorder="1"/>
    <xf numFmtId="3" fontId="1" fillId="0" borderId="1" xfId="0" applyNumberFormat="1" applyFont="1" applyBorder="1" applyAlignment="1">
      <alignment horizontal="center"/>
    </xf>
    <xf numFmtId="0" fontId="0" fillId="0" borderId="4" xfId="0" applyBorder="1"/>
    <xf numFmtId="0" fontId="0" fillId="0" borderId="6" xfId="0" applyBorder="1"/>
    <xf numFmtId="0" fontId="0" fillId="0" borderId="1" xfId="0" applyBorder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center"/>
    </xf>
    <xf numFmtId="3" fontId="0" fillId="0" borderId="5" xfId="0" applyNumberForma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2" fillId="0" borderId="1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Szén-dioxid</a:t>
            </a:r>
            <a:r>
              <a:rPr lang="hu-HU" baseline="0"/>
              <a:t> kibocsátás a kibocsátási hely szerinti megoszlásban 1985-2021 között</a:t>
            </a:r>
            <a:endParaRPr lang="hu-H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Munka1!$B$4</c:f>
              <c:strCache>
                <c:ptCount val="1"/>
                <c:pt idx="0">
                  <c:v>energiaipar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numRef>
              <c:f>Munka1!$C$2:$AM$2</c:f>
              <c:numCache>
                <c:formatCode>General</c:formatCode>
                <c:ptCount val="3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</c:numCache>
            </c:numRef>
          </c:cat>
          <c:val>
            <c:numRef>
              <c:f>Munka1!$C$4:$AM$4</c:f>
              <c:numCache>
                <c:formatCode>#,##0</c:formatCode>
                <c:ptCount val="37"/>
                <c:pt idx="0">
                  <c:v>26646</c:v>
                </c:pt>
                <c:pt idx="1">
                  <c:v>26987</c:v>
                </c:pt>
                <c:pt idx="2">
                  <c:v>26148</c:v>
                </c:pt>
                <c:pt idx="3">
                  <c:v>22864</c:v>
                </c:pt>
                <c:pt idx="4">
                  <c:v>22871</c:v>
                </c:pt>
                <c:pt idx="5">
                  <c:v>21295</c:v>
                </c:pt>
                <c:pt idx="6">
                  <c:v>22133</c:v>
                </c:pt>
                <c:pt idx="7">
                  <c:v>22873</c:v>
                </c:pt>
                <c:pt idx="8">
                  <c:v>23390</c:v>
                </c:pt>
                <c:pt idx="9">
                  <c:v>22678</c:v>
                </c:pt>
                <c:pt idx="10">
                  <c:v>22923</c:v>
                </c:pt>
                <c:pt idx="11">
                  <c:v>23278</c:v>
                </c:pt>
                <c:pt idx="12">
                  <c:v>25224</c:v>
                </c:pt>
                <c:pt idx="13">
                  <c:v>26817</c:v>
                </c:pt>
                <c:pt idx="14">
                  <c:v>26527</c:v>
                </c:pt>
                <c:pt idx="15">
                  <c:v>23936</c:v>
                </c:pt>
                <c:pt idx="16">
                  <c:v>24203</c:v>
                </c:pt>
                <c:pt idx="17">
                  <c:v>22563</c:v>
                </c:pt>
                <c:pt idx="18">
                  <c:v>23816</c:v>
                </c:pt>
                <c:pt idx="19">
                  <c:v>21863</c:v>
                </c:pt>
                <c:pt idx="20">
                  <c:v>19981</c:v>
                </c:pt>
                <c:pt idx="21">
                  <c:v>20310</c:v>
                </c:pt>
                <c:pt idx="22">
                  <c:v>21514</c:v>
                </c:pt>
                <c:pt idx="23">
                  <c:v>20579</c:v>
                </c:pt>
                <c:pt idx="24">
                  <c:v>17415</c:v>
                </c:pt>
                <c:pt idx="25">
                  <c:v>18103</c:v>
                </c:pt>
                <c:pt idx="26">
                  <c:v>17403</c:v>
                </c:pt>
                <c:pt idx="27">
                  <c:v>16845</c:v>
                </c:pt>
                <c:pt idx="28">
                  <c:v>14162</c:v>
                </c:pt>
                <c:pt idx="29">
                  <c:v>13478</c:v>
                </c:pt>
                <c:pt idx="30">
                  <c:v>13887</c:v>
                </c:pt>
                <c:pt idx="31">
                  <c:v>13653</c:v>
                </c:pt>
                <c:pt idx="32">
                  <c:v>13974</c:v>
                </c:pt>
                <c:pt idx="33">
                  <c:v>13235</c:v>
                </c:pt>
                <c:pt idx="34">
                  <c:v>12722</c:v>
                </c:pt>
                <c:pt idx="35">
                  <c:v>12497</c:v>
                </c:pt>
                <c:pt idx="36">
                  <c:v>11667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2A-43A9-9D2B-F7256FB2BEF3}"/>
            </c:ext>
          </c:extLst>
        </c:ser>
        <c:ser>
          <c:idx val="2"/>
          <c:order val="1"/>
          <c:tx>
            <c:strRef>
              <c:f>Munka1!$B$5</c:f>
              <c:strCache>
                <c:ptCount val="1"/>
                <c:pt idx="0">
                  <c:v>ipar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Munka1!$C$2:$AM$2</c:f>
              <c:numCache>
                <c:formatCode>General</c:formatCode>
                <c:ptCount val="3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</c:numCache>
            </c:numRef>
          </c:cat>
          <c:val>
            <c:numRef>
              <c:f>Munka1!$C$5:$AM$5</c:f>
              <c:numCache>
                <c:formatCode>#,##0</c:formatCode>
                <c:ptCount val="37"/>
                <c:pt idx="0">
                  <c:v>26882</c:v>
                </c:pt>
                <c:pt idx="1">
                  <c:v>26290</c:v>
                </c:pt>
                <c:pt idx="2">
                  <c:v>26265</c:v>
                </c:pt>
                <c:pt idx="3">
                  <c:v>24969</c:v>
                </c:pt>
                <c:pt idx="4">
                  <c:v>23754</c:v>
                </c:pt>
                <c:pt idx="5">
                  <c:v>21478</c:v>
                </c:pt>
                <c:pt idx="6">
                  <c:v>17559</c:v>
                </c:pt>
                <c:pt idx="7">
                  <c:v>14455</c:v>
                </c:pt>
                <c:pt idx="8">
                  <c:v>14300</c:v>
                </c:pt>
                <c:pt idx="9">
                  <c:v>14538</c:v>
                </c:pt>
                <c:pt idx="10">
                  <c:v>14629</c:v>
                </c:pt>
                <c:pt idx="11">
                  <c:v>14722</c:v>
                </c:pt>
                <c:pt idx="12">
                  <c:v>11962</c:v>
                </c:pt>
                <c:pt idx="13">
                  <c:v>10948</c:v>
                </c:pt>
                <c:pt idx="14">
                  <c:v>10563</c:v>
                </c:pt>
                <c:pt idx="15">
                  <c:v>10306</c:v>
                </c:pt>
                <c:pt idx="16">
                  <c:v>10403</c:v>
                </c:pt>
                <c:pt idx="17">
                  <c:v>10440</c:v>
                </c:pt>
                <c:pt idx="18">
                  <c:v>10163</c:v>
                </c:pt>
                <c:pt idx="19">
                  <c:v>10095</c:v>
                </c:pt>
                <c:pt idx="20">
                  <c:v>10678</c:v>
                </c:pt>
                <c:pt idx="21">
                  <c:v>10495</c:v>
                </c:pt>
                <c:pt idx="22">
                  <c:v>10687</c:v>
                </c:pt>
                <c:pt idx="23">
                  <c:v>10217</c:v>
                </c:pt>
                <c:pt idx="24">
                  <c:v>7981</c:v>
                </c:pt>
                <c:pt idx="25">
                  <c:v>8244</c:v>
                </c:pt>
                <c:pt idx="26">
                  <c:v>8346</c:v>
                </c:pt>
                <c:pt idx="27">
                  <c:v>7515</c:v>
                </c:pt>
                <c:pt idx="28">
                  <c:v>7706</c:v>
                </c:pt>
                <c:pt idx="29">
                  <c:v>8232</c:v>
                </c:pt>
                <c:pt idx="30">
                  <c:v>8907</c:v>
                </c:pt>
                <c:pt idx="31">
                  <c:v>9035</c:v>
                </c:pt>
                <c:pt idx="32">
                  <c:v>10075</c:v>
                </c:pt>
                <c:pt idx="33">
                  <c:v>10505</c:v>
                </c:pt>
                <c:pt idx="34">
                  <c:v>10278</c:v>
                </c:pt>
                <c:pt idx="35">
                  <c:v>10029</c:v>
                </c:pt>
                <c:pt idx="36">
                  <c:v>10043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2A-43A9-9D2B-F7256FB2BEF3}"/>
            </c:ext>
          </c:extLst>
        </c:ser>
        <c:ser>
          <c:idx val="3"/>
          <c:order val="2"/>
          <c:tx>
            <c:strRef>
              <c:f>Munka1!$B$6</c:f>
              <c:strCache>
                <c:ptCount val="1"/>
                <c:pt idx="0">
                  <c:v>szállítás/közlekedés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Munka1!$C$2:$AM$2</c:f>
              <c:numCache>
                <c:formatCode>General</c:formatCode>
                <c:ptCount val="3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</c:numCache>
            </c:numRef>
          </c:cat>
          <c:val>
            <c:numRef>
              <c:f>Munka1!$C$6:$AM$6</c:f>
              <c:numCache>
                <c:formatCode>#,##0</c:formatCode>
                <c:ptCount val="37"/>
                <c:pt idx="0">
                  <c:v>8083</c:v>
                </c:pt>
                <c:pt idx="1">
                  <c:v>8499</c:v>
                </c:pt>
                <c:pt idx="2">
                  <c:v>8846</c:v>
                </c:pt>
                <c:pt idx="3">
                  <c:v>8891</c:v>
                </c:pt>
                <c:pt idx="4">
                  <c:v>9254</c:v>
                </c:pt>
                <c:pt idx="5">
                  <c:v>8811</c:v>
                </c:pt>
                <c:pt idx="6">
                  <c:v>7735</c:v>
                </c:pt>
                <c:pt idx="7">
                  <c:v>7464</c:v>
                </c:pt>
                <c:pt idx="8">
                  <c:v>7463</c:v>
                </c:pt>
                <c:pt idx="9">
                  <c:v>7268</c:v>
                </c:pt>
                <c:pt idx="10">
                  <c:v>7431</c:v>
                </c:pt>
                <c:pt idx="11">
                  <c:v>7416</c:v>
                </c:pt>
                <c:pt idx="12">
                  <c:v>7816</c:v>
                </c:pt>
                <c:pt idx="13">
                  <c:v>8627</c:v>
                </c:pt>
                <c:pt idx="14">
                  <c:v>9121</c:v>
                </c:pt>
                <c:pt idx="15">
                  <c:v>9033</c:v>
                </c:pt>
                <c:pt idx="16">
                  <c:v>9519</c:v>
                </c:pt>
                <c:pt idx="17">
                  <c:v>10140</c:v>
                </c:pt>
                <c:pt idx="18">
                  <c:v>10621</c:v>
                </c:pt>
                <c:pt idx="19">
                  <c:v>11053</c:v>
                </c:pt>
                <c:pt idx="20">
                  <c:v>11983</c:v>
                </c:pt>
                <c:pt idx="21">
                  <c:v>12753</c:v>
                </c:pt>
                <c:pt idx="22">
                  <c:v>13044</c:v>
                </c:pt>
                <c:pt idx="23">
                  <c:v>13025</c:v>
                </c:pt>
                <c:pt idx="24">
                  <c:v>12944</c:v>
                </c:pt>
                <c:pt idx="25">
                  <c:v>11636</c:v>
                </c:pt>
                <c:pt idx="26">
                  <c:v>11018</c:v>
                </c:pt>
                <c:pt idx="27">
                  <c:v>10690</c:v>
                </c:pt>
                <c:pt idx="28">
                  <c:v>9969</c:v>
                </c:pt>
                <c:pt idx="29">
                  <c:v>11119</c:v>
                </c:pt>
                <c:pt idx="30">
                  <c:v>12130</c:v>
                </c:pt>
                <c:pt idx="31">
                  <c:v>12159</c:v>
                </c:pt>
                <c:pt idx="32">
                  <c:v>12948</c:v>
                </c:pt>
                <c:pt idx="33">
                  <c:v>13765</c:v>
                </c:pt>
                <c:pt idx="34">
                  <c:v>14595</c:v>
                </c:pt>
                <c:pt idx="35">
                  <c:v>12490</c:v>
                </c:pt>
                <c:pt idx="36">
                  <c:v>13834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82A-43A9-9D2B-F7256FB2BEF3}"/>
            </c:ext>
          </c:extLst>
        </c:ser>
        <c:ser>
          <c:idx val="4"/>
          <c:order val="3"/>
          <c:tx>
            <c:strRef>
              <c:f>Munka1!$B$7</c:f>
              <c:strCache>
                <c:ptCount val="1"/>
                <c:pt idx="0">
                  <c:v>háztartások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numRef>
              <c:f>Munka1!$C$2:$AM$2</c:f>
              <c:numCache>
                <c:formatCode>General</c:formatCode>
                <c:ptCount val="3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</c:numCache>
            </c:numRef>
          </c:cat>
          <c:val>
            <c:numRef>
              <c:f>Munka1!$C$7:$AM$7</c:f>
              <c:numCache>
                <c:formatCode>#,##0</c:formatCode>
                <c:ptCount val="37"/>
                <c:pt idx="0">
                  <c:v>16587</c:v>
                </c:pt>
                <c:pt idx="1">
                  <c:v>15993</c:v>
                </c:pt>
                <c:pt idx="2">
                  <c:v>16665</c:v>
                </c:pt>
                <c:pt idx="3">
                  <c:v>17011</c:v>
                </c:pt>
                <c:pt idx="4">
                  <c:v>15556</c:v>
                </c:pt>
                <c:pt idx="5">
                  <c:v>15761</c:v>
                </c:pt>
                <c:pt idx="6">
                  <c:v>16137</c:v>
                </c:pt>
                <c:pt idx="7">
                  <c:v>12952</c:v>
                </c:pt>
                <c:pt idx="8">
                  <c:v>13309</c:v>
                </c:pt>
                <c:pt idx="9">
                  <c:v>11758</c:v>
                </c:pt>
                <c:pt idx="10">
                  <c:v>11062</c:v>
                </c:pt>
                <c:pt idx="11">
                  <c:v>11361</c:v>
                </c:pt>
                <c:pt idx="12">
                  <c:v>10717</c:v>
                </c:pt>
                <c:pt idx="13">
                  <c:v>9084</c:v>
                </c:pt>
                <c:pt idx="14">
                  <c:v>9456</c:v>
                </c:pt>
                <c:pt idx="15">
                  <c:v>9081</c:v>
                </c:pt>
                <c:pt idx="16">
                  <c:v>9691</c:v>
                </c:pt>
                <c:pt idx="17">
                  <c:v>9994</c:v>
                </c:pt>
                <c:pt idx="18">
                  <c:v>11220</c:v>
                </c:pt>
                <c:pt idx="19">
                  <c:v>10160</c:v>
                </c:pt>
                <c:pt idx="20">
                  <c:v>11053</c:v>
                </c:pt>
                <c:pt idx="21">
                  <c:v>10187</c:v>
                </c:pt>
                <c:pt idx="22">
                  <c:v>8544</c:v>
                </c:pt>
                <c:pt idx="23">
                  <c:v>8847</c:v>
                </c:pt>
                <c:pt idx="24">
                  <c:v>8490</c:v>
                </c:pt>
                <c:pt idx="25">
                  <c:v>8828</c:v>
                </c:pt>
                <c:pt idx="26">
                  <c:v>8166</c:v>
                </c:pt>
                <c:pt idx="27">
                  <c:v>7396</c:v>
                </c:pt>
                <c:pt idx="28">
                  <c:v>6880</c:v>
                </c:pt>
                <c:pt idx="29">
                  <c:v>6232</c:v>
                </c:pt>
                <c:pt idx="30">
                  <c:v>6941</c:v>
                </c:pt>
                <c:pt idx="31">
                  <c:v>7420</c:v>
                </c:pt>
                <c:pt idx="32">
                  <c:v>7934</c:v>
                </c:pt>
                <c:pt idx="33">
                  <c:v>7406</c:v>
                </c:pt>
                <c:pt idx="34">
                  <c:v>7154</c:v>
                </c:pt>
                <c:pt idx="35">
                  <c:v>7638</c:v>
                </c:pt>
                <c:pt idx="36">
                  <c:v>8315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2A-43A9-9D2B-F7256FB2BE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474550328"/>
        <c:axId val="474551312"/>
      </c:barChart>
      <c:catAx>
        <c:axId val="474550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4551312"/>
        <c:crosses val="autoZero"/>
        <c:auto val="1"/>
        <c:lblAlgn val="ctr"/>
        <c:lblOffset val="100"/>
        <c:noMultiLvlLbl val="0"/>
      </c:catAx>
      <c:valAx>
        <c:axId val="47455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4550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u-HU"/>
              <a:t>A teljes kibocsátás és</a:t>
            </a:r>
            <a:r>
              <a:rPr lang="hu-HU" baseline="0"/>
              <a:t> a Kiotó-Doha küszöb 1985-től 2021-ig</a:t>
            </a:r>
            <a:endParaRPr lang="hu-HU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>
        <c:manualLayout>
          <c:layoutTarget val="inner"/>
          <c:xMode val="edge"/>
          <c:yMode val="edge"/>
          <c:x val="6.0377957389076517E-2"/>
          <c:y val="2.3157551356498173E-2"/>
          <c:w val="0.92461085621464734"/>
          <c:h val="0.860420848784114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Munka1!$A$19</c:f>
              <c:strCache>
                <c:ptCount val="1"/>
                <c:pt idx="0">
                  <c:v>Összes kibocsátás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numRef>
              <c:f>Munka1!$C$2:$AM$2</c:f>
              <c:numCache>
                <c:formatCode>General</c:formatCode>
                <c:ptCount val="3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</c:numCache>
            </c:numRef>
          </c:cat>
          <c:val>
            <c:numRef>
              <c:f>Munka1!$C$19:$AM$19</c:f>
              <c:numCache>
                <c:formatCode>#,##0</c:formatCode>
                <c:ptCount val="37"/>
                <c:pt idx="0">
                  <c:v>89980</c:v>
                </c:pt>
                <c:pt idx="1">
                  <c:v>88089</c:v>
                </c:pt>
                <c:pt idx="2">
                  <c:v>88740</c:v>
                </c:pt>
                <c:pt idx="3">
                  <c:v>84249</c:v>
                </c:pt>
                <c:pt idx="4">
                  <c:v>82049</c:v>
                </c:pt>
                <c:pt idx="5">
                  <c:v>77298</c:v>
                </c:pt>
                <c:pt idx="6">
                  <c:v>73818</c:v>
                </c:pt>
                <c:pt idx="7">
                  <c:v>66338</c:v>
                </c:pt>
                <c:pt idx="8">
                  <c:v>67641</c:v>
                </c:pt>
                <c:pt idx="9">
                  <c:v>65993</c:v>
                </c:pt>
                <c:pt idx="10">
                  <c:v>65957</c:v>
                </c:pt>
                <c:pt idx="11">
                  <c:v>67450</c:v>
                </c:pt>
                <c:pt idx="12">
                  <c:v>65967</c:v>
                </c:pt>
                <c:pt idx="13">
                  <c:v>65651</c:v>
                </c:pt>
                <c:pt idx="14">
                  <c:v>66264</c:v>
                </c:pt>
                <c:pt idx="15">
                  <c:v>65557</c:v>
                </c:pt>
                <c:pt idx="16">
                  <c:v>67904</c:v>
                </c:pt>
                <c:pt idx="17">
                  <c:v>64431</c:v>
                </c:pt>
                <c:pt idx="18">
                  <c:v>69201</c:v>
                </c:pt>
                <c:pt idx="19">
                  <c:v>67921</c:v>
                </c:pt>
                <c:pt idx="20">
                  <c:v>69260</c:v>
                </c:pt>
                <c:pt idx="21">
                  <c:v>68473</c:v>
                </c:pt>
                <c:pt idx="22">
                  <c:v>68182</c:v>
                </c:pt>
                <c:pt idx="23">
                  <c:v>67186</c:v>
                </c:pt>
                <c:pt idx="24">
                  <c:v>63998</c:v>
                </c:pt>
                <c:pt idx="25">
                  <c:v>65661</c:v>
                </c:pt>
                <c:pt idx="26">
                  <c:v>64305</c:v>
                </c:pt>
                <c:pt idx="27">
                  <c:v>61205</c:v>
                </c:pt>
                <c:pt idx="28">
                  <c:v>58826</c:v>
                </c:pt>
                <c:pt idx="29">
                  <c:v>58024</c:v>
                </c:pt>
                <c:pt idx="30">
                  <c:v>61735</c:v>
                </c:pt>
                <c:pt idx="31">
                  <c:v>61855</c:v>
                </c:pt>
                <c:pt idx="32">
                  <c:v>63914</c:v>
                </c:pt>
                <c:pt idx="33">
                  <c:v>62902</c:v>
                </c:pt>
                <c:pt idx="34">
                  <c:v>62331</c:v>
                </c:pt>
                <c:pt idx="35">
                  <c:v>60465</c:v>
                </c:pt>
                <c:pt idx="36">
                  <c:v>62367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E-4912-8248-5FC86F438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-27"/>
        <c:axId val="476085848"/>
        <c:axId val="476086832"/>
      </c:barChart>
      <c:lineChart>
        <c:grouping val="standard"/>
        <c:varyColors val="0"/>
        <c:ser>
          <c:idx val="1"/>
          <c:order val="1"/>
          <c:tx>
            <c:v>Kiotó-Doha küszöb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Munka1!$C$2:$AM$2</c:f>
              <c:numCache>
                <c:formatCode>General</c:formatCode>
                <c:ptCount val="37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</c:numCache>
            </c:numRef>
          </c:cat>
          <c:val>
            <c:numRef>
              <c:f>Munka1!$C$24:$AM$24</c:f>
              <c:numCache>
                <c:formatCode>#,##0</c:formatCode>
                <c:ptCount val="37"/>
                <c:pt idx="0">
                  <c:v>83600</c:v>
                </c:pt>
                <c:pt idx="1">
                  <c:v>83600</c:v>
                </c:pt>
                <c:pt idx="2">
                  <c:v>83600</c:v>
                </c:pt>
                <c:pt idx="3">
                  <c:v>83600</c:v>
                </c:pt>
                <c:pt idx="4">
                  <c:v>83600</c:v>
                </c:pt>
                <c:pt idx="5">
                  <c:v>83600</c:v>
                </c:pt>
                <c:pt idx="6">
                  <c:v>83600</c:v>
                </c:pt>
                <c:pt idx="7">
                  <c:v>83600</c:v>
                </c:pt>
                <c:pt idx="8">
                  <c:v>83600</c:v>
                </c:pt>
                <c:pt idx="9">
                  <c:v>83600</c:v>
                </c:pt>
                <c:pt idx="10">
                  <c:v>83600</c:v>
                </c:pt>
                <c:pt idx="11">
                  <c:v>83600</c:v>
                </c:pt>
                <c:pt idx="12">
                  <c:v>83600</c:v>
                </c:pt>
                <c:pt idx="13">
                  <c:v>83600</c:v>
                </c:pt>
                <c:pt idx="14">
                  <c:v>83600</c:v>
                </c:pt>
                <c:pt idx="15">
                  <c:v>83600</c:v>
                </c:pt>
                <c:pt idx="16">
                  <c:v>83600</c:v>
                </c:pt>
                <c:pt idx="17">
                  <c:v>83600</c:v>
                </c:pt>
                <c:pt idx="18">
                  <c:v>83600</c:v>
                </c:pt>
                <c:pt idx="19">
                  <c:v>83600</c:v>
                </c:pt>
                <c:pt idx="20">
                  <c:v>83600</c:v>
                </c:pt>
                <c:pt idx="21">
                  <c:v>83600</c:v>
                </c:pt>
                <c:pt idx="22">
                  <c:v>83600</c:v>
                </c:pt>
                <c:pt idx="23">
                  <c:v>83600</c:v>
                </c:pt>
                <c:pt idx="24">
                  <c:v>83600</c:v>
                </c:pt>
                <c:pt idx="25">
                  <c:v>83600</c:v>
                </c:pt>
                <c:pt idx="26">
                  <c:v>83600</c:v>
                </c:pt>
                <c:pt idx="27">
                  <c:v>83600</c:v>
                </c:pt>
                <c:pt idx="28">
                  <c:v>83600</c:v>
                </c:pt>
                <c:pt idx="29">
                  <c:v>83600</c:v>
                </c:pt>
                <c:pt idx="30">
                  <c:v>83600</c:v>
                </c:pt>
                <c:pt idx="31">
                  <c:v>83600</c:v>
                </c:pt>
                <c:pt idx="32">
                  <c:v>83600</c:v>
                </c:pt>
                <c:pt idx="33">
                  <c:v>83600</c:v>
                </c:pt>
                <c:pt idx="34">
                  <c:v>83600</c:v>
                </c:pt>
                <c:pt idx="35">
                  <c:v>83600</c:v>
                </c:pt>
                <c:pt idx="36">
                  <c:v>83600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EE-4912-8248-5FC86F438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6085848"/>
        <c:axId val="476086832"/>
      </c:lineChart>
      <c:catAx>
        <c:axId val="476085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6086832"/>
        <c:crosses val="autoZero"/>
        <c:auto val="1"/>
        <c:lblAlgn val="ctr"/>
        <c:lblOffset val="100"/>
        <c:noMultiLvlLbl val="0"/>
      </c:catAx>
      <c:valAx>
        <c:axId val="476086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76085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122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4"/>
  <sheetViews>
    <sheetView zoomScaleNormal="100" workbookViewId="0">
      <selection activeCell="J16" sqref="J16"/>
    </sheetView>
  </sheetViews>
  <sheetFormatPr defaultRowHeight="15"/>
  <cols>
    <col min="1" max="1" width="25.28515625" customWidth="1"/>
    <col min="2" max="2" width="31.42578125" customWidth="1"/>
    <col min="40" max="40" width="10.42578125" customWidth="1"/>
    <col min="41" max="41" width="9.85546875" customWidth="1"/>
  </cols>
  <sheetData>
    <row r="1" spans="1:41" s="14" customFormat="1" ht="25.5" customHeight="1">
      <c r="A1" s="17" t="s">
        <v>21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41" s="15" customFormat="1">
      <c r="A2" s="6" t="s">
        <v>0</v>
      </c>
      <c r="B2" s="7" t="s">
        <v>1</v>
      </c>
      <c r="C2" s="7">
        <v>1985</v>
      </c>
      <c r="D2" s="7">
        <v>1986</v>
      </c>
      <c r="E2" s="7">
        <v>1987</v>
      </c>
      <c r="F2" s="7">
        <v>1988</v>
      </c>
      <c r="G2" s="7">
        <v>1989</v>
      </c>
      <c r="H2" s="7">
        <v>1990</v>
      </c>
      <c r="I2" s="7">
        <v>1991</v>
      </c>
      <c r="J2" s="7">
        <v>1992</v>
      </c>
      <c r="K2" s="7">
        <v>1993</v>
      </c>
      <c r="L2" s="7">
        <v>1994</v>
      </c>
      <c r="M2" s="7">
        <v>1995</v>
      </c>
      <c r="N2" s="7">
        <v>1996</v>
      </c>
      <c r="O2" s="7">
        <v>1997</v>
      </c>
      <c r="P2" s="7">
        <v>1998</v>
      </c>
      <c r="Q2" s="7">
        <v>1999</v>
      </c>
      <c r="R2" s="7">
        <v>2000</v>
      </c>
      <c r="S2" s="7">
        <v>2001</v>
      </c>
      <c r="T2" s="7">
        <v>2002</v>
      </c>
      <c r="U2" s="7">
        <v>2003</v>
      </c>
      <c r="V2" s="7">
        <v>2004</v>
      </c>
      <c r="W2" s="7">
        <v>2005</v>
      </c>
      <c r="X2" s="7">
        <v>2006</v>
      </c>
      <c r="Y2" s="7">
        <v>2007</v>
      </c>
      <c r="Z2" s="7">
        <v>2008</v>
      </c>
      <c r="AA2" s="7">
        <v>2009</v>
      </c>
      <c r="AB2" s="7">
        <v>2010</v>
      </c>
      <c r="AC2" s="7">
        <v>2011</v>
      </c>
      <c r="AD2" s="7">
        <v>2012</v>
      </c>
      <c r="AE2" s="7">
        <v>2013</v>
      </c>
      <c r="AF2" s="7">
        <v>2014</v>
      </c>
      <c r="AG2" s="7">
        <v>2015</v>
      </c>
      <c r="AH2" s="7">
        <v>2016</v>
      </c>
      <c r="AI2" s="7">
        <v>2017</v>
      </c>
      <c r="AJ2" s="7">
        <v>2018</v>
      </c>
      <c r="AK2" s="7">
        <v>2019</v>
      </c>
      <c r="AL2" s="7">
        <v>2020</v>
      </c>
      <c r="AM2" s="7">
        <v>2021</v>
      </c>
      <c r="AN2" s="7" t="s">
        <v>2</v>
      </c>
      <c r="AO2" s="7" t="s">
        <v>3</v>
      </c>
    </row>
    <row r="3" spans="1:41">
      <c r="A3" s="8" t="s">
        <v>4</v>
      </c>
      <c r="B3" s="3"/>
      <c r="C3" s="4">
        <v>86364</v>
      </c>
      <c r="D3" s="4">
        <v>84833</v>
      </c>
      <c r="E3" s="4">
        <v>85420</v>
      </c>
      <c r="F3" s="4">
        <v>81267</v>
      </c>
      <c r="G3" s="4">
        <v>78882</v>
      </c>
      <c r="H3" s="4">
        <v>73377</v>
      </c>
      <c r="I3" s="4">
        <v>69702</v>
      </c>
      <c r="J3" s="4">
        <v>62348</v>
      </c>
      <c r="K3" s="4">
        <v>63558</v>
      </c>
      <c r="L3" s="4">
        <v>61889</v>
      </c>
      <c r="M3" s="4">
        <v>61601</v>
      </c>
      <c r="N3" s="4">
        <v>63158</v>
      </c>
      <c r="O3" s="4">
        <v>61712</v>
      </c>
      <c r="P3" s="4">
        <v>61313</v>
      </c>
      <c r="Q3" s="4">
        <v>61806</v>
      </c>
      <c r="R3" s="4">
        <v>58506</v>
      </c>
      <c r="S3" s="4">
        <v>60109</v>
      </c>
      <c r="T3" s="4">
        <v>59086</v>
      </c>
      <c r="U3" s="4">
        <v>61861</v>
      </c>
      <c r="V3" s="4">
        <v>60252</v>
      </c>
      <c r="W3" s="4">
        <v>60401</v>
      </c>
      <c r="X3" s="4">
        <v>59710</v>
      </c>
      <c r="Y3" s="4">
        <v>58631</v>
      </c>
      <c r="Z3" s="4">
        <v>57326</v>
      </c>
      <c r="AA3" s="4">
        <v>51542</v>
      </c>
      <c r="AB3" s="4">
        <v>52087</v>
      </c>
      <c r="AC3" s="4">
        <v>50253</v>
      </c>
      <c r="AD3" s="4">
        <v>46819</v>
      </c>
      <c r="AE3" s="4">
        <v>43670</v>
      </c>
      <c r="AF3" s="4">
        <v>43792</v>
      </c>
      <c r="AG3" s="4">
        <v>46717</v>
      </c>
      <c r="AH3" s="4">
        <v>47179</v>
      </c>
      <c r="AI3" s="4">
        <v>49580</v>
      </c>
      <c r="AJ3" s="4">
        <v>49534</v>
      </c>
      <c r="AK3" s="4">
        <v>49310</v>
      </c>
      <c r="AL3" s="4">
        <v>47335</v>
      </c>
      <c r="AM3" s="4">
        <v>48564</v>
      </c>
      <c r="AN3" s="13">
        <f>INDEX($C$2:$AM$2,MATCH(MAX(C3:AM3),C3:AM3,0))</f>
        <v>1985</v>
      </c>
      <c r="AO3" s="13" t="str">
        <f>IF(AN3=1985,"",IF(C3&gt;AM3,"Igaz","Nem"))</f>
        <v/>
      </c>
    </row>
    <row r="4" spans="1:41">
      <c r="A4" s="2"/>
      <c r="B4" s="9" t="s">
        <v>5</v>
      </c>
      <c r="C4" s="4">
        <v>26646</v>
      </c>
      <c r="D4" s="4">
        <v>26987</v>
      </c>
      <c r="E4" s="4">
        <v>26148</v>
      </c>
      <c r="F4" s="4">
        <v>22864</v>
      </c>
      <c r="G4" s="4">
        <v>22871</v>
      </c>
      <c r="H4" s="4">
        <v>21295</v>
      </c>
      <c r="I4" s="4">
        <v>22133</v>
      </c>
      <c r="J4" s="4">
        <v>22873</v>
      </c>
      <c r="K4" s="4">
        <v>23390</v>
      </c>
      <c r="L4" s="4">
        <v>22678</v>
      </c>
      <c r="M4" s="4">
        <v>22923</v>
      </c>
      <c r="N4" s="4">
        <v>23278</v>
      </c>
      <c r="O4" s="4">
        <v>25224</v>
      </c>
      <c r="P4" s="4">
        <v>26817</v>
      </c>
      <c r="Q4" s="4">
        <v>26527</v>
      </c>
      <c r="R4" s="4">
        <v>23936</v>
      </c>
      <c r="S4" s="4">
        <v>24203</v>
      </c>
      <c r="T4" s="4">
        <v>22563</v>
      </c>
      <c r="U4" s="4">
        <v>23816</v>
      </c>
      <c r="V4" s="4">
        <v>21863</v>
      </c>
      <c r="W4" s="4">
        <v>19981</v>
      </c>
      <c r="X4" s="4">
        <v>20310</v>
      </c>
      <c r="Y4" s="4">
        <v>21514</v>
      </c>
      <c r="Z4" s="4">
        <v>20579</v>
      </c>
      <c r="AA4" s="4">
        <v>17415</v>
      </c>
      <c r="AB4" s="4">
        <v>18103</v>
      </c>
      <c r="AC4" s="4">
        <v>17403</v>
      </c>
      <c r="AD4" s="4">
        <v>16845</v>
      </c>
      <c r="AE4" s="4">
        <v>14162</v>
      </c>
      <c r="AF4" s="4">
        <v>13478</v>
      </c>
      <c r="AG4" s="4">
        <v>13887</v>
      </c>
      <c r="AH4" s="4">
        <v>13653</v>
      </c>
      <c r="AI4" s="4">
        <v>13974</v>
      </c>
      <c r="AJ4" s="4">
        <v>13235</v>
      </c>
      <c r="AK4" s="4">
        <v>12722</v>
      </c>
      <c r="AL4" s="4">
        <v>12497</v>
      </c>
      <c r="AM4" s="4">
        <v>11667</v>
      </c>
      <c r="AN4" s="13">
        <f t="shared" ref="AN4:AN18" si="0">INDEX($C$2:$AM$2,MATCH(MAX(C4:AM4),C4:AM4,0))</f>
        <v>1986</v>
      </c>
      <c r="AO4" s="13" t="str">
        <f t="shared" ref="AO4:AO18" si="1">IF(AN4=1985,"",IF(C4&gt;AM4,"Igaz","Nem"))</f>
        <v>Igaz</v>
      </c>
    </row>
    <row r="5" spans="1:41">
      <c r="A5" s="2"/>
      <c r="B5" s="9" t="s">
        <v>6</v>
      </c>
      <c r="C5" s="4">
        <v>26882</v>
      </c>
      <c r="D5" s="4">
        <v>26290</v>
      </c>
      <c r="E5" s="4">
        <v>26265</v>
      </c>
      <c r="F5" s="4">
        <v>24969</v>
      </c>
      <c r="G5" s="4">
        <v>23754</v>
      </c>
      <c r="H5" s="4">
        <v>21478</v>
      </c>
      <c r="I5" s="4">
        <v>17559</v>
      </c>
      <c r="J5" s="4">
        <v>14455</v>
      </c>
      <c r="K5" s="4">
        <v>14300</v>
      </c>
      <c r="L5" s="4">
        <v>14538</v>
      </c>
      <c r="M5" s="4">
        <v>14629</v>
      </c>
      <c r="N5" s="4">
        <v>14722</v>
      </c>
      <c r="O5" s="4">
        <v>11962</v>
      </c>
      <c r="P5" s="4">
        <v>10948</v>
      </c>
      <c r="Q5" s="4">
        <v>10563</v>
      </c>
      <c r="R5" s="4">
        <v>10306</v>
      </c>
      <c r="S5" s="4">
        <v>10403</v>
      </c>
      <c r="T5" s="4">
        <v>10440</v>
      </c>
      <c r="U5" s="4">
        <v>10163</v>
      </c>
      <c r="V5" s="4">
        <v>10095</v>
      </c>
      <c r="W5" s="4">
        <v>10678</v>
      </c>
      <c r="X5" s="4">
        <v>10495</v>
      </c>
      <c r="Y5" s="4">
        <v>10687</v>
      </c>
      <c r="Z5" s="4">
        <v>10217</v>
      </c>
      <c r="AA5" s="4">
        <v>7981</v>
      </c>
      <c r="AB5" s="4">
        <v>8244</v>
      </c>
      <c r="AC5" s="4">
        <v>8346</v>
      </c>
      <c r="AD5" s="4">
        <v>7515</v>
      </c>
      <c r="AE5" s="4">
        <v>7706</v>
      </c>
      <c r="AF5" s="4">
        <v>8232</v>
      </c>
      <c r="AG5" s="4">
        <v>8907</v>
      </c>
      <c r="AH5" s="4">
        <v>9035</v>
      </c>
      <c r="AI5" s="4">
        <v>10075</v>
      </c>
      <c r="AJ5" s="4">
        <v>10505</v>
      </c>
      <c r="AK5" s="4">
        <v>10278</v>
      </c>
      <c r="AL5" s="4">
        <v>10029</v>
      </c>
      <c r="AM5" s="4">
        <v>10043</v>
      </c>
      <c r="AN5" s="13">
        <f t="shared" si="0"/>
        <v>1985</v>
      </c>
      <c r="AO5" s="13" t="str">
        <f t="shared" si="1"/>
        <v/>
      </c>
    </row>
    <row r="6" spans="1:41">
      <c r="A6" s="2"/>
      <c r="B6" s="9" t="s">
        <v>7</v>
      </c>
      <c r="C6" s="4">
        <v>8083</v>
      </c>
      <c r="D6" s="4">
        <v>8499</v>
      </c>
      <c r="E6" s="4">
        <v>8846</v>
      </c>
      <c r="F6" s="4">
        <v>8891</v>
      </c>
      <c r="G6" s="4">
        <v>9254</v>
      </c>
      <c r="H6" s="4">
        <v>8811</v>
      </c>
      <c r="I6" s="4">
        <v>7735</v>
      </c>
      <c r="J6" s="4">
        <v>7464</v>
      </c>
      <c r="K6" s="4">
        <v>7463</v>
      </c>
      <c r="L6" s="4">
        <v>7268</v>
      </c>
      <c r="M6" s="4">
        <v>7431</v>
      </c>
      <c r="N6" s="4">
        <v>7416</v>
      </c>
      <c r="O6" s="4">
        <v>7816</v>
      </c>
      <c r="P6" s="4">
        <v>8627</v>
      </c>
      <c r="Q6" s="4">
        <v>9121</v>
      </c>
      <c r="R6" s="4">
        <v>9033</v>
      </c>
      <c r="S6" s="4">
        <v>9519</v>
      </c>
      <c r="T6" s="4">
        <v>10140</v>
      </c>
      <c r="U6" s="4">
        <v>10621</v>
      </c>
      <c r="V6" s="4">
        <v>11053</v>
      </c>
      <c r="W6" s="4">
        <v>11983</v>
      </c>
      <c r="X6" s="4">
        <v>12753</v>
      </c>
      <c r="Y6" s="4">
        <v>13044</v>
      </c>
      <c r="Z6" s="4">
        <v>13025</v>
      </c>
      <c r="AA6" s="4">
        <v>12944</v>
      </c>
      <c r="AB6" s="4">
        <v>11636</v>
      </c>
      <c r="AC6" s="4">
        <v>11018</v>
      </c>
      <c r="AD6" s="4">
        <v>10690</v>
      </c>
      <c r="AE6" s="4">
        <v>9969</v>
      </c>
      <c r="AF6" s="4">
        <v>11119</v>
      </c>
      <c r="AG6" s="4">
        <v>12130</v>
      </c>
      <c r="AH6" s="4">
        <v>12159</v>
      </c>
      <c r="AI6" s="4">
        <v>12948</v>
      </c>
      <c r="AJ6" s="4">
        <v>13765</v>
      </c>
      <c r="AK6" s="4">
        <v>14595</v>
      </c>
      <c r="AL6" s="4">
        <v>12490</v>
      </c>
      <c r="AM6" s="4">
        <v>13834</v>
      </c>
      <c r="AN6" s="13">
        <f t="shared" si="0"/>
        <v>2019</v>
      </c>
      <c r="AO6" s="13" t="str">
        <f t="shared" si="1"/>
        <v>Nem</v>
      </c>
    </row>
    <row r="7" spans="1:41">
      <c r="A7" s="2"/>
      <c r="B7" s="9" t="s">
        <v>8</v>
      </c>
      <c r="C7" s="4">
        <v>16587</v>
      </c>
      <c r="D7" s="4">
        <v>15993</v>
      </c>
      <c r="E7" s="4">
        <v>16665</v>
      </c>
      <c r="F7" s="4">
        <v>17011</v>
      </c>
      <c r="G7" s="4">
        <v>15556</v>
      </c>
      <c r="H7" s="4">
        <v>15761</v>
      </c>
      <c r="I7" s="4">
        <v>16137</v>
      </c>
      <c r="J7" s="4">
        <v>12952</v>
      </c>
      <c r="K7" s="4">
        <v>13309</v>
      </c>
      <c r="L7" s="4">
        <v>11758</v>
      </c>
      <c r="M7" s="4">
        <v>11062</v>
      </c>
      <c r="N7" s="4">
        <v>11361</v>
      </c>
      <c r="O7" s="4">
        <v>10717</v>
      </c>
      <c r="P7" s="4">
        <v>9084</v>
      </c>
      <c r="Q7" s="4">
        <v>9456</v>
      </c>
      <c r="R7" s="4">
        <v>9081</v>
      </c>
      <c r="S7" s="4">
        <v>9691</v>
      </c>
      <c r="T7" s="4">
        <v>9994</v>
      </c>
      <c r="U7" s="4">
        <v>11220</v>
      </c>
      <c r="V7" s="4">
        <v>10160</v>
      </c>
      <c r="W7" s="4">
        <v>11053</v>
      </c>
      <c r="X7" s="4">
        <v>10187</v>
      </c>
      <c r="Y7" s="4">
        <v>8544</v>
      </c>
      <c r="Z7" s="4">
        <v>8847</v>
      </c>
      <c r="AA7" s="4">
        <v>8490</v>
      </c>
      <c r="AB7" s="4">
        <v>8828</v>
      </c>
      <c r="AC7" s="4">
        <v>8166</v>
      </c>
      <c r="AD7" s="4">
        <v>7396</v>
      </c>
      <c r="AE7" s="4">
        <v>6880</v>
      </c>
      <c r="AF7" s="4">
        <v>6232</v>
      </c>
      <c r="AG7" s="4">
        <v>6941</v>
      </c>
      <c r="AH7" s="4">
        <v>7420</v>
      </c>
      <c r="AI7" s="4">
        <v>7934</v>
      </c>
      <c r="AJ7" s="4">
        <v>7406</v>
      </c>
      <c r="AK7" s="4">
        <v>7154</v>
      </c>
      <c r="AL7" s="4">
        <v>7638</v>
      </c>
      <c r="AM7" s="4">
        <v>8315</v>
      </c>
      <c r="AN7" s="13">
        <f t="shared" si="0"/>
        <v>1988</v>
      </c>
      <c r="AO7" s="13" t="str">
        <f t="shared" si="1"/>
        <v>Igaz</v>
      </c>
    </row>
    <row r="8" spans="1:41">
      <c r="A8" s="8" t="s">
        <v>9</v>
      </c>
      <c r="B8" s="3"/>
      <c r="C8" s="4">
        <v>2712</v>
      </c>
      <c r="D8" s="4">
        <v>2361</v>
      </c>
      <c r="E8" s="4">
        <v>2423</v>
      </c>
      <c r="F8" s="4">
        <v>2094</v>
      </c>
      <c r="G8" s="4">
        <v>2263</v>
      </c>
      <c r="H8" s="4">
        <v>3049</v>
      </c>
      <c r="I8" s="4">
        <v>3293</v>
      </c>
      <c r="J8" s="4">
        <v>3329</v>
      </c>
      <c r="K8" s="4">
        <v>3410</v>
      </c>
      <c r="L8" s="4">
        <v>3411</v>
      </c>
      <c r="M8" s="4">
        <v>3642</v>
      </c>
      <c r="N8" s="4">
        <v>3565</v>
      </c>
      <c r="O8" s="4">
        <v>3493</v>
      </c>
      <c r="P8" s="4">
        <v>3500</v>
      </c>
      <c r="Q8" s="4">
        <v>3530</v>
      </c>
      <c r="R8" s="4">
        <v>6081</v>
      </c>
      <c r="S8" s="4">
        <v>6806</v>
      </c>
      <c r="T8" s="4">
        <v>4289</v>
      </c>
      <c r="U8" s="4">
        <v>6164</v>
      </c>
      <c r="V8" s="4">
        <v>6340</v>
      </c>
      <c r="W8" s="4">
        <v>7374</v>
      </c>
      <c r="X8" s="4">
        <v>7384</v>
      </c>
      <c r="Y8" s="4">
        <v>8075</v>
      </c>
      <c r="Z8" s="4">
        <v>8287</v>
      </c>
      <c r="AA8" s="4">
        <v>10832</v>
      </c>
      <c r="AB8" s="4">
        <v>11857</v>
      </c>
      <c r="AC8" s="4">
        <v>12220</v>
      </c>
      <c r="AD8" s="4">
        <v>12487</v>
      </c>
      <c r="AE8" s="4">
        <v>13166</v>
      </c>
      <c r="AF8" s="4">
        <v>12033</v>
      </c>
      <c r="AG8" s="4">
        <v>12654</v>
      </c>
      <c r="AH8" s="4">
        <v>12415</v>
      </c>
      <c r="AI8" s="4">
        <v>12120</v>
      </c>
      <c r="AJ8" s="4">
        <v>11137</v>
      </c>
      <c r="AK8" s="4">
        <v>10748</v>
      </c>
      <c r="AL8" s="4">
        <v>10822</v>
      </c>
      <c r="AM8" s="4">
        <v>11496</v>
      </c>
      <c r="AN8" s="13">
        <f t="shared" si="0"/>
        <v>2013</v>
      </c>
      <c r="AO8" s="13" t="str">
        <f t="shared" si="1"/>
        <v>Nem</v>
      </c>
    </row>
    <row r="9" spans="1:41">
      <c r="A9" s="8" t="s">
        <v>10</v>
      </c>
      <c r="B9" s="3"/>
      <c r="C9" s="3">
        <v>38</v>
      </c>
      <c r="D9" s="3">
        <v>37</v>
      </c>
      <c r="E9" s="3">
        <v>37</v>
      </c>
      <c r="F9" s="3">
        <v>36</v>
      </c>
      <c r="G9" s="3">
        <v>34</v>
      </c>
      <c r="H9" s="3">
        <v>28</v>
      </c>
      <c r="I9" s="3">
        <v>19</v>
      </c>
      <c r="J9" s="3">
        <v>15</v>
      </c>
      <c r="K9" s="3">
        <v>16</v>
      </c>
      <c r="L9" s="3">
        <v>19</v>
      </c>
      <c r="M9" s="3">
        <v>16</v>
      </c>
      <c r="N9" s="3">
        <v>18</v>
      </c>
      <c r="O9" s="3">
        <v>18</v>
      </c>
      <c r="P9" s="3">
        <v>18</v>
      </c>
      <c r="Q9" s="3">
        <v>17</v>
      </c>
      <c r="R9" s="3">
        <v>18</v>
      </c>
      <c r="S9" s="3">
        <v>20</v>
      </c>
      <c r="T9" s="3">
        <v>17</v>
      </c>
      <c r="U9" s="3">
        <v>17</v>
      </c>
      <c r="V9" s="3">
        <v>20</v>
      </c>
      <c r="W9" s="3">
        <v>19</v>
      </c>
      <c r="X9" s="3">
        <v>18</v>
      </c>
      <c r="Y9" s="3">
        <v>16</v>
      </c>
      <c r="Z9" s="3">
        <v>14</v>
      </c>
      <c r="AA9" s="3">
        <v>13</v>
      </c>
      <c r="AB9" s="3">
        <v>12</v>
      </c>
      <c r="AC9" s="3">
        <v>13</v>
      </c>
      <c r="AD9" s="3">
        <v>13</v>
      </c>
      <c r="AE9" s="3">
        <v>14</v>
      </c>
      <c r="AF9" s="3">
        <v>15</v>
      </c>
      <c r="AG9" s="3">
        <v>15</v>
      </c>
      <c r="AH9" s="3">
        <v>16</v>
      </c>
      <c r="AI9" s="3">
        <v>16</v>
      </c>
      <c r="AJ9" s="3">
        <v>16</v>
      </c>
      <c r="AK9" s="3">
        <v>16</v>
      </c>
      <c r="AL9" s="3">
        <v>17</v>
      </c>
      <c r="AM9" s="3">
        <v>17</v>
      </c>
      <c r="AN9" s="13">
        <f t="shared" si="0"/>
        <v>1985</v>
      </c>
      <c r="AO9" s="13" t="str">
        <f t="shared" si="1"/>
        <v/>
      </c>
    </row>
    <row r="10" spans="1:41">
      <c r="A10" s="2"/>
      <c r="B10" s="9" t="s">
        <v>11</v>
      </c>
      <c r="C10" s="3">
        <v>17</v>
      </c>
      <c r="D10" s="3">
        <v>17</v>
      </c>
      <c r="E10" s="3">
        <v>18</v>
      </c>
      <c r="F10" s="3">
        <v>17</v>
      </c>
      <c r="G10" s="3">
        <v>17</v>
      </c>
      <c r="H10" s="3">
        <v>13</v>
      </c>
      <c r="I10" s="3">
        <v>9</v>
      </c>
      <c r="J10" s="3">
        <v>8</v>
      </c>
      <c r="K10" s="3">
        <v>7</v>
      </c>
      <c r="L10" s="3">
        <v>9</v>
      </c>
      <c r="M10" s="3">
        <v>8</v>
      </c>
      <c r="N10" s="3">
        <v>8</v>
      </c>
      <c r="O10" s="3">
        <v>9</v>
      </c>
      <c r="P10" s="3">
        <v>9</v>
      </c>
      <c r="Q10" s="3">
        <v>9</v>
      </c>
      <c r="R10" s="3">
        <v>9</v>
      </c>
      <c r="S10" s="3">
        <v>10</v>
      </c>
      <c r="T10" s="3">
        <v>10</v>
      </c>
      <c r="U10" s="3">
        <v>9</v>
      </c>
      <c r="V10" s="3">
        <v>11</v>
      </c>
      <c r="W10" s="3">
        <v>10</v>
      </c>
      <c r="X10" s="3">
        <v>10</v>
      </c>
      <c r="Y10" s="3">
        <v>10</v>
      </c>
      <c r="Z10" s="3">
        <v>10</v>
      </c>
      <c r="AA10" s="3">
        <v>9</v>
      </c>
      <c r="AB10" s="3">
        <v>9</v>
      </c>
      <c r="AC10" s="3">
        <v>10</v>
      </c>
      <c r="AD10" s="3">
        <v>10</v>
      </c>
      <c r="AE10" s="3">
        <v>11</v>
      </c>
      <c r="AF10" s="3">
        <v>11</v>
      </c>
      <c r="AG10" s="3">
        <v>12</v>
      </c>
      <c r="AH10" s="3">
        <v>13</v>
      </c>
      <c r="AI10" s="3">
        <v>13</v>
      </c>
      <c r="AJ10" s="3">
        <v>13</v>
      </c>
      <c r="AK10" s="3">
        <v>13</v>
      </c>
      <c r="AL10" s="3">
        <v>13</v>
      </c>
      <c r="AM10" s="3">
        <v>13</v>
      </c>
      <c r="AN10" s="13">
        <f t="shared" si="0"/>
        <v>1987</v>
      </c>
      <c r="AO10" s="13" t="str">
        <f t="shared" si="1"/>
        <v>Igaz</v>
      </c>
    </row>
    <row r="11" spans="1:41">
      <c r="A11" s="2"/>
      <c r="B11" s="9" t="s">
        <v>12</v>
      </c>
      <c r="C11" s="3">
        <v>15</v>
      </c>
      <c r="D11" s="3">
        <v>14</v>
      </c>
      <c r="E11" s="3">
        <v>14</v>
      </c>
      <c r="F11" s="3">
        <v>14</v>
      </c>
      <c r="G11" s="3">
        <v>13</v>
      </c>
      <c r="H11" s="3">
        <v>10</v>
      </c>
      <c r="I11" s="3">
        <v>5</v>
      </c>
      <c r="J11" s="3">
        <v>3</v>
      </c>
      <c r="K11" s="3">
        <v>4</v>
      </c>
      <c r="L11" s="3">
        <v>7</v>
      </c>
      <c r="M11" s="3">
        <v>4</v>
      </c>
      <c r="N11" s="3">
        <v>6</v>
      </c>
      <c r="O11" s="3">
        <v>6</v>
      </c>
      <c r="P11" s="3">
        <v>5</v>
      </c>
      <c r="Q11" s="3">
        <v>4</v>
      </c>
      <c r="R11" s="3">
        <v>6</v>
      </c>
      <c r="S11" s="3">
        <v>6</v>
      </c>
      <c r="T11" s="3">
        <v>4</v>
      </c>
      <c r="U11" s="3">
        <v>4</v>
      </c>
      <c r="V11" s="3">
        <v>6</v>
      </c>
      <c r="W11" s="3">
        <v>6</v>
      </c>
      <c r="X11" s="3">
        <v>5</v>
      </c>
      <c r="Y11" s="3">
        <v>3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0</v>
      </c>
      <c r="AJ11" s="3">
        <v>0</v>
      </c>
      <c r="AK11" s="3">
        <v>0</v>
      </c>
      <c r="AL11" s="3">
        <v>0</v>
      </c>
      <c r="AM11" s="3">
        <v>0</v>
      </c>
      <c r="AN11" s="13">
        <f t="shared" si="0"/>
        <v>1985</v>
      </c>
      <c r="AO11" s="13" t="str">
        <f t="shared" si="1"/>
        <v/>
      </c>
    </row>
    <row r="12" spans="1:41">
      <c r="A12" s="8" t="s">
        <v>13</v>
      </c>
      <c r="B12" s="3"/>
      <c r="C12" s="3">
        <v>530</v>
      </c>
      <c r="D12" s="3">
        <v>517</v>
      </c>
      <c r="E12" s="3">
        <v>515</v>
      </c>
      <c r="F12" s="3">
        <v>515</v>
      </c>
      <c r="G12" s="3">
        <v>505</v>
      </c>
      <c r="H12" s="3">
        <v>493</v>
      </c>
      <c r="I12" s="3">
        <v>485</v>
      </c>
      <c r="J12" s="3">
        <v>441</v>
      </c>
      <c r="K12" s="3">
        <v>427</v>
      </c>
      <c r="L12" s="3">
        <v>416</v>
      </c>
      <c r="M12" s="3">
        <v>412</v>
      </c>
      <c r="N12" s="3">
        <v>415</v>
      </c>
      <c r="O12" s="3">
        <v>412</v>
      </c>
      <c r="P12" s="3">
        <v>407</v>
      </c>
      <c r="Q12" s="3">
        <v>408</v>
      </c>
      <c r="R12" s="3">
        <v>411</v>
      </c>
      <c r="S12" s="3">
        <v>404</v>
      </c>
      <c r="T12" s="3">
        <v>398</v>
      </c>
      <c r="U12" s="3">
        <v>401</v>
      </c>
      <c r="V12" s="3">
        <v>385</v>
      </c>
      <c r="W12" s="3">
        <v>374</v>
      </c>
      <c r="X12" s="3">
        <v>364</v>
      </c>
      <c r="Y12" s="3">
        <v>358</v>
      </c>
      <c r="Z12" s="3">
        <v>349</v>
      </c>
      <c r="AA12" s="3">
        <v>348</v>
      </c>
      <c r="AB12" s="3">
        <v>349</v>
      </c>
      <c r="AC12" s="3">
        <v>345</v>
      </c>
      <c r="AD12" s="3">
        <v>349</v>
      </c>
      <c r="AE12" s="3">
        <v>344</v>
      </c>
      <c r="AF12" s="3">
        <v>337</v>
      </c>
      <c r="AG12" s="3">
        <v>338</v>
      </c>
      <c r="AH12" s="3">
        <v>334</v>
      </c>
      <c r="AI12" s="3">
        <v>335</v>
      </c>
      <c r="AJ12" s="3">
        <v>332</v>
      </c>
      <c r="AK12" s="3">
        <v>329</v>
      </c>
      <c r="AL12" s="3">
        <v>329</v>
      </c>
      <c r="AM12" s="3">
        <v>329</v>
      </c>
      <c r="AN12" s="13">
        <f t="shared" si="0"/>
        <v>1985</v>
      </c>
      <c r="AO12" s="13" t="str">
        <f t="shared" si="1"/>
        <v/>
      </c>
    </row>
    <row r="13" spans="1:41">
      <c r="A13" s="2"/>
      <c r="B13" s="9" t="s">
        <v>14</v>
      </c>
      <c r="C13" s="3">
        <v>114</v>
      </c>
      <c r="D13" s="3">
        <v>119</v>
      </c>
      <c r="E13" s="3">
        <v>124</v>
      </c>
      <c r="F13" s="3">
        <v>129</v>
      </c>
      <c r="G13" s="3">
        <v>133</v>
      </c>
      <c r="H13" s="3">
        <v>138</v>
      </c>
      <c r="I13" s="3">
        <v>141</v>
      </c>
      <c r="J13" s="3">
        <v>142</v>
      </c>
      <c r="K13" s="3">
        <v>145</v>
      </c>
      <c r="L13" s="3">
        <v>146</v>
      </c>
      <c r="M13" s="3">
        <v>148</v>
      </c>
      <c r="N13" s="3">
        <v>149</v>
      </c>
      <c r="O13" s="3">
        <v>150</v>
      </c>
      <c r="P13" s="3">
        <v>152</v>
      </c>
      <c r="Q13" s="3">
        <v>154</v>
      </c>
      <c r="R13" s="3">
        <v>157</v>
      </c>
      <c r="S13" s="3">
        <v>157</v>
      </c>
      <c r="T13" s="3">
        <v>160</v>
      </c>
      <c r="U13" s="3">
        <v>161</v>
      </c>
      <c r="V13" s="3">
        <v>160</v>
      </c>
      <c r="W13" s="3">
        <v>158</v>
      </c>
      <c r="X13" s="3">
        <v>156</v>
      </c>
      <c r="Y13" s="3">
        <v>156</v>
      </c>
      <c r="Z13" s="3">
        <v>154</v>
      </c>
      <c r="AA13" s="3">
        <v>155</v>
      </c>
      <c r="AB13" s="3">
        <v>154</v>
      </c>
      <c r="AC13" s="3">
        <v>149</v>
      </c>
      <c r="AD13" s="3">
        <v>151</v>
      </c>
      <c r="AE13" s="3">
        <v>144</v>
      </c>
      <c r="AF13" s="3">
        <v>139</v>
      </c>
      <c r="AG13" s="3">
        <v>136</v>
      </c>
      <c r="AH13" s="3">
        <v>132</v>
      </c>
      <c r="AI13" s="3">
        <v>132</v>
      </c>
      <c r="AJ13" s="3">
        <v>131</v>
      </c>
      <c r="AK13" s="3">
        <v>130</v>
      </c>
      <c r="AL13" s="3">
        <v>129</v>
      </c>
      <c r="AM13" s="3">
        <v>128</v>
      </c>
      <c r="AN13" s="13">
        <f t="shared" si="0"/>
        <v>2003</v>
      </c>
      <c r="AO13" s="13" t="str">
        <f t="shared" si="1"/>
        <v>Nem</v>
      </c>
    </row>
    <row r="14" spans="1:41">
      <c r="A14" s="2"/>
      <c r="B14" s="9" t="s">
        <v>15</v>
      </c>
      <c r="C14" s="3">
        <v>231</v>
      </c>
      <c r="D14" s="3">
        <v>222</v>
      </c>
      <c r="E14" s="3">
        <v>218</v>
      </c>
      <c r="F14" s="3">
        <v>215</v>
      </c>
      <c r="G14" s="3">
        <v>208</v>
      </c>
      <c r="H14" s="3">
        <v>198</v>
      </c>
      <c r="I14" s="3">
        <v>186</v>
      </c>
      <c r="J14" s="3">
        <v>160</v>
      </c>
      <c r="K14" s="3">
        <v>137</v>
      </c>
      <c r="L14" s="3">
        <v>121</v>
      </c>
      <c r="M14" s="3">
        <v>119</v>
      </c>
      <c r="N14" s="3">
        <v>119</v>
      </c>
      <c r="O14" s="3">
        <v>116</v>
      </c>
      <c r="P14" s="3">
        <v>115</v>
      </c>
      <c r="Q14" s="3">
        <v>118</v>
      </c>
      <c r="R14" s="3">
        <v>116</v>
      </c>
      <c r="S14" s="3">
        <v>112</v>
      </c>
      <c r="T14" s="3">
        <v>112</v>
      </c>
      <c r="U14" s="3">
        <v>112</v>
      </c>
      <c r="V14" s="3">
        <v>107</v>
      </c>
      <c r="W14" s="3">
        <v>104</v>
      </c>
      <c r="X14" s="3">
        <v>101</v>
      </c>
      <c r="Y14" s="3">
        <v>102</v>
      </c>
      <c r="Z14" s="3">
        <v>99</v>
      </c>
      <c r="AA14" s="3">
        <v>96</v>
      </c>
      <c r="AB14" s="3">
        <v>95</v>
      </c>
      <c r="AC14" s="3">
        <v>95</v>
      </c>
      <c r="AD14" s="3">
        <v>98</v>
      </c>
      <c r="AE14" s="3">
        <v>100</v>
      </c>
      <c r="AF14" s="3">
        <v>103</v>
      </c>
      <c r="AG14" s="3">
        <v>106</v>
      </c>
      <c r="AH14" s="3">
        <v>108</v>
      </c>
      <c r="AI14" s="3">
        <v>107</v>
      </c>
      <c r="AJ14" s="3">
        <v>109</v>
      </c>
      <c r="AK14" s="3">
        <v>110</v>
      </c>
      <c r="AL14" s="3">
        <v>111</v>
      </c>
      <c r="AM14" s="3">
        <v>112</v>
      </c>
      <c r="AN14" s="13">
        <f t="shared" si="0"/>
        <v>1985</v>
      </c>
      <c r="AO14" s="13" t="str">
        <f t="shared" si="1"/>
        <v/>
      </c>
    </row>
    <row r="15" spans="1:41">
      <c r="A15" s="2"/>
      <c r="B15" s="9" t="s">
        <v>16</v>
      </c>
      <c r="C15" s="3">
        <v>138</v>
      </c>
      <c r="D15" s="3">
        <v>132</v>
      </c>
      <c r="E15" s="3">
        <v>129</v>
      </c>
      <c r="F15" s="3">
        <v>126</v>
      </c>
      <c r="G15" s="3">
        <v>124</v>
      </c>
      <c r="H15" s="3">
        <v>119</v>
      </c>
      <c r="I15" s="3">
        <v>121</v>
      </c>
      <c r="J15" s="3">
        <v>114</v>
      </c>
      <c r="K15" s="3">
        <v>119</v>
      </c>
      <c r="L15" s="3">
        <v>126</v>
      </c>
      <c r="M15" s="3">
        <v>125</v>
      </c>
      <c r="N15" s="3">
        <v>126</v>
      </c>
      <c r="O15" s="3">
        <v>125</v>
      </c>
      <c r="P15" s="3">
        <v>123</v>
      </c>
      <c r="Q15" s="3">
        <v>120</v>
      </c>
      <c r="R15" s="3">
        <v>116</v>
      </c>
      <c r="S15" s="3">
        <v>110</v>
      </c>
      <c r="T15" s="3">
        <v>108</v>
      </c>
      <c r="U15" s="3">
        <v>105</v>
      </c>
      <c r="V15" s="3">
        <v>96</v>
      </c>
      <c r="W15" s="3">
        <v>89</v>
      </c>
      <c r="X15" s="3">
        <v>85</v>
      </c>
      <c r="Y15" s="3">
        <v>78</v>
      </c>
      <c r="Z15" s="3">
        <v>76</v>
      </c>
      <c r="AA15" s="3">
        <v>71</v>
      </c>
      <c r="AB15" s="3">
        <v>72</v>
      </c>
      <c r="AC15" s="3">
        <v>70</v>
      </c>
      <c r="AD15" s="3">
        <v>68</v>
      </c>
      <c r="AE15" s="3">
        <v>68</v>
      </c>
      <c r="AF15" s="3">
        <v>67</v>
      </c>
      <c r="AG15" s="3">
        <v>66</v>
      </c>
      <c r="AH15" s="3">
        <v>66</v>
      </c>
      <c r="AI15" s="3">
        <v>67</v>
      </c>
      <c r="AJ15" s="3">
        <v>68</v>
      </c>
      <c r="AK15" s="3">
        <v>67</v>
      </c>
      <c r="AL15" s="3">
        <v>66</v>
      </c>
      <c r="AM15" s="3">
        <v>65</v>
      </c>
      <c r="AN15" s="13">
        <f t="shared" si="0"/>
        <v>1985</v>
      </c>
      <c r="AO15" s="13" t="str">
        <f t="shared" si="1"/>
        <v/>
      </c>
    </row>
    <row r="16" spans="1:41">
      <c r="A16" s="8" t="s">
        <v>17</v>
      </c>
      <c r="B16" s="3"/>
      <c r="C16" s="3">
        <v>0</v>
      </c>
      <c r="D16" s="3">
        <v>0</v>
      </c>
      <c r="E16" s="3">
        <v>0</v>
      </c>
      <c r="F16" s="3">
        <v>0</v>
      </c>
      <c r="G16" s="3">
        <v>0</v>
      </c>
      <c r="H16" s="3">
        <v>0</v>
      </c>
      <c r="I16" s="3">
        <v>14</v>
      </c>
      <c r="J16" s="3">
        <v>23</v>
      </c>
      <c r="K16" s="3">
        <v>24</v>
      </c>
      <c r="L16" s="3">
        <v>28</v>
      </c>
      <c r="M16" s="3">
        <v>33</v>
      </c>
      <c r="N16" s="3">
        <v>38</v>
      </c>
      <c r="O16" s="3">
        <v>61</v>
      </c>
      <c r="P16" s="3">
        <v>86</v>
      </c>
      <c r="Q16" s="3">
        <v>175</v>
      </c>
      <c r="R16" s="3">
        <v>203</v>
      </c>
      <c r="S16" s="3">
        <v>243</v>
      </c>
      <c r="T16" s="3">
        <v>331</v>
      </c>
      <c r="U16" s="3">
        <v>453</v>
      </c>
      <c r="V16" s="3">
        <v>588</v>
      </c>
      <c r="W16" s="3">
        <v>748</v>
      </c>
      <c r="X16" s="3">
        <v>890</v>
      </c>
      <c r="Y16" s="3">
        <v>994</v>
      </c>
      <c r="Z16" s="4">
        <v>1118</v>
      </c>
      <c r="AA16" s="4">
        <v>1178</v>
      </c>
      <c r="AB16" s="4">
        <v>1258</v>
      </c>
      <c r="AC16" s="4">
        <v>1390</v>
      </c>
      <c r="AD16" s="4">
        <v>1453</v>
      </c>
      <c r="AE16" s="4">
        <v>1526</v>
      </c>
      <c r="AF16" s="4">
        <v>1756</v>
      </c>
      <c r="AG16" s="4">
        <v>1885</v>
      </c>
      <c r="AH16" s="4">
        <v>1775</v>
      </c>
      <c r="AI16" s="4">
        <v>1745</v>
      </c>
      <c r="AJ16" s="4">
        <v>1782</v>
      </c>
      <c r="AK16" s="4">
        <v>1823</v>
      </c>
      <c r="AL16" s="4">
        <v>1849</v>
      </c>
      <c r="AM16" s="4">
        <v>1862</v>
      </c>
      <c r="AN16" s="13">
        <f t="shared" si="0"/>
        <v>2015</v>
      </c>
      <c r="AO16" s="13" t="str">
        <f t="shared" si="1"/>
        <v>Nem</v>
      </c>
    </row>
    <row r="17" spans="1:41">
      <c r="A17" s="8" t="s">
        <v>18</v>
      </c>
      <c r="B17" s="3"/>
      <c r="C17" s="3">
        <v>330</v>
      </c>
      <c r="D17" s="3">
        <v>334</v>
      </c>
      <c r="E17" s="3">
        <v>336</v>
      </c>
      <c r="F17" s="3">
        <v>327</v>
      </c>
      <c r="G17" s="3">
        <v>354</v>
      </c>
      <c r="H17" s="3">
        <v>338</v>
      </c>
      <c r="I17" s="3">
        <v>291</v>
      </c>
      <c r="J17" s="3">
        <v>162</v>
      </c>
      <c r="K17" s="3">
        <v>175</v>
      </c>
      <c r="L17" s="3">
        <v>191</v>
      </c>
      <c r="M17" s="3">
        <v>200</v>
      </c>
      <c r="N17" s="3">
        <v>191</v>
      </c>
      <c r="O17" s="3">
        <v>191</v>
      </c>
      <c r="P17" s="3">
        <v>234</v>
      </c>
      <c r="Q17" s="3">
        <v>254</v>
      </c>
      <c r="R17" s="3">
        <v>254</v>
      </c>
      <c r="S17" s="3">
        <v>239</v>
      </c>
      <c r="T17" s="3">
        <v>244</v>
      </c>
      <c r="U17" s="3">
        <v>228</v>
      </c>
      <c r="V17" s="3">
        <v>242</v>
      </c>
      <c r="W17" s="3">
        <v>252</v>
      </c>
      <c r="X17" s="3">
        <v>3</v>
      </c>
      <c r="Y17" s="3">
        <v>4</v>
      </c>
      <c r="Z17" s="3">
        <v>5</v>
      </c>
      <c r="AA17" s="3">
        <v>5</v>
      </c>
      <c r="AB17" s="3">
        <v>4</v>
      </c>
      <c r="AC17" s="3">
        <v>4</v>
      </c>
      <c r="AD17" s="3">
        <v>5</v>
      </c>
      <c r="AE17" s="3">
        <v>5</v>
      </c>
      <c r="AF17" s="3">
        <v>4</v>
      </c>
      <c r="AG17" s="3">
        <v>4</v>
      </c>
      <c r="AH17" s="3">
        <v>4</v>
      </c>
      <c r="AI17" s="3">
        <v>1</v>
      </c>
      <c r="AJ17" s="3">
        <v>1</v>
      </c>
      <c r="AK17" s="3">
        <v>1</v>
      </c>
      <c r="AL17" s="3">
        <v>2</v>
      </c>
      <c r="AM17" s="3">
        <v>2</v>
      </c>
      <c r="AN17" s="13">
        <f t="shared" si="0"/>
        <v>1989</v>
      </c>
      <c r="AO17" s="13" t="str">
        <f t="shared" si="1"/>
        <v>Igaz</v>
      </c>
    </row>
    <row r="18" spans="1:41">
      <c r="A18" s="8" t="s">
        <v>19</v>
      </c>
      <c r="B18" s="3"/>
      <c r="C18" s="3">
        <v>6</v>
      </c>
      <c r="D18" s="3">
        <v>7</v>
      </c>
      <c r="E18" s="3">
        <v>9</v>
      </c>
      <c r="F18" s="3">
        <v>10</v>
      </c>
      <c r="G18" s="3">
        <v>11</v>
      </c>
      <c r="H18" s="3">
        <v>13</v>
      </c>
      <c r="I18" s="3">
        <v>14</v>
      </c>
      <c r="J18" s="3">
        <v>20</v>
      </c>
      <c r="K18" s="3">
        <v>31</v>
      </c>
      <c r="L18" s="3">
        <v>39</v>
      </c>
      <c r="M18" s="3">
        <v>53</v>
      </c>
      <c r="N18" s="3">
        <v>65</v>
      </c>
      <c r="O18" s="3">
        <v>80</v>
      </c>
      <c r="P18" s="3">
        <v>93</v>
      </c>
      <c r="Q18" s="3">
        <v>74</v>
      </c>
      <c r="R18" s="3">
        <v>84</v>
      </c>
      <c r="S18" s="3">
        <v>83</v>
      </c>
      <c r="T18" s="3">
        <v>66</v>
      </c>
      <c r="U18" s="3">
        <v>77</v>
      </c>
      <c r="V18" s="3">
        <v>94</v>
      </c>
      <c r="W18" s="3">
        <v>92</v>
      </c>
      <c r="X18" s="3">
        <v>104</v>
      </c>
      <c r="Y18" s="3">
        <v>104</v>
      </c>
      <c r="Z18" s="3">
        <v>87</v>
      </c>
      <c r="AA18" s="3">
        <v>80</v>
      </c>
      <c r="AB18" s="3">
        <v>94</v>
      </c>
      <c r="AC18" s="3">
        <v>80</v>
      </c>
      <c r="AD18" s="3">
        <v>79</v>
      </c>
      <c r="AE18" s="3">
        <v>101</v>
      </c>
      <c r="AF18" s="3">
        <v>87</v>
      </c>
      <c r="AG18" s="3">
        <v>122</v>
      </c>
      <c r="AH18" s="3">
        <v>132</v>
      </c>
      <c r="AI18" s="3">
        <v>117</v>
      </c>
      <c r="AJ18" s="3">
        <v>100</v>
      </c>
      <c r="AK18" s="3">
        <v>104</v>
      </c>
      <c r="AL18" s="3">
        <v>111</v>
      </c>
      <c r="AM18" s="3">
        <v>97</v>
      </c>
      <c r="AN18" s="13">
        <f t="shared" si="0"/>
        <v>2016</v>
      </c>
      <c r="AO18" s="13" t="str">
        <f t="shared" si="1"/>
        <v>Nem</v>
      </c>
    </row>
    <row r="19" spans="1:41">
      <c r="A19" s="18" t="s">
        <v>20</v>
      </c>
      <c r="B19" s="18"/>
      <c r="C19" s="10">
        <f>SUM(C3,C8:C9,C12,C16:C18)</f>
        <v>89980</v>
      </c>
      <c r="D19" s="10">
        <f t="shared" ref="D19:AM19" si="2">SUM(D3,D8:D9,D12,D16:D18)</f>
        <v>88089</v>
      </c>
      <c r="E19" s="10">
        <f t="shared" si="2"/>
        <v>88740</v>
      </c>
      <c r="F19" s="10">
        <f t="shared" si="2"/>
        <v>84249</v>
      </c>
      <c r="G19" s="10">
        <f t="shared" si="2"/>
        <v>82049</v>
      </c>
      <c r="H19" s="10">
        <f t="shared" si="2"/>
        <v>77298</v>
      </c>
      <c r="I19" s="10">
        <f t="shared" si="2"/>
        <v>73818</v>
      </c>
      <c r="J19" s="10">
        <f t="shared" si="2"/>
        <v>66338</v>
      </c>
      <c r="K19" s="10">
        <f t="shared" si="2"/>
        <v>67641</v>
      </c>
      <c r="L19" s="10">
        <f t="shared" si="2"/>
        <v>65993</v>
      </c>
      <c r="M19" s="10">
        <f t="shared" si="2"/>
        <v>65957</v>
      </c>
      <c r="N19" s="10">
        <f t="shared" si="2"/>
        <v>67450</v>
      </c>
      <c r="O19" s="10">
        <f t="shared" si="2"/>
        <v>65967</v>
      </c>
      <c r="P19" s="10">
        <f t="shared" si="2"/>
        <v>65651</v>
      </c>
      <c r="Q19" s="10">
        <f t="shared" si="2"/>
        <v>66264</v>
      </c>
      <c r="R19" s="10">
        <f t="shared" si="2"/>
        <v>65557</v>
      </c>
      <c r="S19" s="10">
        <f t="shared" si="2"/>
        <v>67904</v>
      </c>
      <c r="T19" s="10">
        <f t="shared" si="2"/>
        <v>64431</v>
      </c>
      <c r="U19" s="10">
        <f t="shared" si="2"/>
        <v>69201</v>
      </c>
      <c r="V19" s="10">
        <f t="shared" si="2"/>
        <v>67921</v>
      </c>
      <c r="W19" s="10">
        <f t="shared" si="2"/>
        <v>69260</v>
      </c>
      <c r="X19" s="10">
        <f t="shared" si="2"/>
        <v>68473</v>
      </c>
      <c r="Y19" s="10">
        <f t="shared" si="2"/>
        <v>68182</v>
      </c>
      <c r="Z19" s="10">
        <f t="shared" si="2"/>
        <v>67186</v>
      </c>
      <c r="AA19" s="10">
        <f t="shared" si="2"/>
        <v>63998</v>
      </c>
      <c r="AB19" s="10">
        <f t="shared" si="2"/>
        <v>65661</v>
      </c>
      <c r="AC19" s="10">
        <f t="shared" si="2"/>
        <v>64305</v>
      </c>
      <c r="AD19" s="10">
        <f t="shared" si="2"/>
        <v>61205</v>
      </c>
      <c r="AE19" s="10">
        <f t="shared" si="2"/>
        <v>58826</v>
      </c>
      <c r="AF19" s="10">
        <f t="shared" si="2"/>
        <v>58024</v>
      </c>
      <c r="AG19" s="10">
        <f t="shared" si="2"/>
        <v>61735</v>
      </c>
      <c r="AH19" s="10">
        <f t="shared" si="2"/>
        <v>61855</v>
      </c>
      <c r="AI19" s="10">
        <f t="shared" si="2"/>
        <v>63914</v>
      </c>
      <c r="AJ19" s="10">
        <f t="shared" si="2"/>
        <v>62902</v>
      </c>
      <c r="AK19" s="10">
        <f t="shared" si="2"/>
        <v>62331</v>
      </c>
      <c r="AL19" s="10">
        <f t="shared" si="2"/>
        <v>60465</v>
      </c>
      <c r="AM19" s="10">
        <f t="shared" si="2"/>
        <v>62367</v>
      </c>
      <c r="AN19" s="3"/>
      <c r="AO19" s="3"/>
    </row>
    <row r="20" spans="1:41">
      <c r="A20" s="18" t="s">
        <v>22</v>
      </c>
      <c r="B20" s="18"/>
      <c r="C20" s="13"/>
      <c r="D20" s="13" t="str">
        <f>IF(D19&gt;C19,"+","")</f>
        <v/>
      </c>
      <c r="E20" s="13" t="str">
        <f t="shared" ref="E20:AL20" si="3">IF(E19&gt;D19,"+","")</f>
        <v>+</v>
      </c>
      <c r="F20" s="13" t="str">
        <f t="shared" si="3"/>
        <v/>
      </c>
      <c r="G20" s="13" t="str">
        <f t="shared" si="3"/>
        <v/>
      </c>
      <c r="H20" s="13" t="str">
        <f t="shared" si="3"/>
        <v/>
      </c>
      <c r="I20" s="13" t="str">
        <f t="shared" si="3"/>
        <v/>
      </c>
      <c r="J20" s="13" t="str">
        <f t="shared" si="3"/>
        <v/>
      </c>
      <c r="K20" s="13" t="str">
        <f t="shared" si="3"/>
        <v>+</v>
      </c>
      <c r="L20" s="13" t="str">
        <f t="shared" si="3"/>
        <v/>
      </c>
      <c r="M20" s="13" t="str">
        <f t="shared" si="3"/>
        <v/>
      </c>
      <c r="N20" s="13" t="str">
        <f t="shared" si="3"/>
        <v>+</v>
      </c>
      <c r="O20" s="13" t="str">
        <f t="shared" si="3"/>
        <v/>
      </c>
      <c r="P20" s="13" t="str">
        <f t="shared" si="3"/>
        <v/>
      </c>
      <c r="Q20" s="13" t="str">
        <f t="shared" si="3"/>
        <v>+</v>
      </c>
      <c r="R20" s="13" t="str">
        <f t="shared" si="3"/>
        <v/>
      </c>
      <c r="S20" s="13" t="str">
        <f t="shared" si="3"/>
        <v>+</v>
      </c>
      <c r="T20" s="13" t="str">
        <f t="shared" si="3"/>
        <v/>
      </c>
      <c r="U20" s="13" t="str">
        <f t="shared" si="3"/>
        <v>+</v>
      </c>
      <c r="V20" s="13" t="str">
        <f t="shared" si="3"/>
        <v/>
      </c>
      <c r="W20" s="13" t="str">
        <f t="shared" si="3"/>
        <v>+</v>
      </c>
      <c r="X20" s="13" t="str">
        <f t="shared" si="3"/>
        <v/>
      </c>
      <c r="Y20" s="13" t="str">
        <f t="shared" si="3"/>
        <v/>
      </c>
      <c r="Z20" s="13" t="str">
        <f t="shared" si="3"/>
        <v/>
      </c>
      <c r="AA20" s="13" t="str">
        <f t="shared" si="3"/>
        <v/>
      </c>
      <c r="AB20" s="13" t="str">
        <f t="shared" si="3"/>
        <v>+</v>
      </c>
      <c r="AC20" s="13" t="str">
        <f t="shared" si="3"/>
        <v/>
      </c>
      <c r="AD20" s="13" t="str">
        <f t="shared" si="3"/>
        <v/>
      </c>
      <c r="AE20" s="13" t="str">
        <f t="shared" si="3"/>
        <v/>
      </c>
      <c r="AF20" s="13" t="str">
        <f t="shared" si="3"/>
        <v/>
      </c>
      <c r="AG20" s="13" t="str">
        <f t="shared" si="3"/>
        <v>+</v>
      </c>
      <c r="AH20" s="13" t="str">
        <f t="shared" si="3"/>
        <v>+</v>
      </c>
      <c r="AI20" s="13" t="str">
        <f t="shared" si="3"/>
        <v>+</v>
      </c>
      <c r="AJ20" s="13" t="str">
        <f t="shared" si="3"/>
        <v/>
      </c>
      <c r="AK20" s="13" t="str">
        <f t="shared" si="3"/>
        <v/>
      </c>
      <c r="AL20" s="13" t="str">
        <f t="shared" si="3"/>
        <v/>
      </c>
      <c r="AM20" s="13" t="str">
        <f>IF(AM19&gt;AL19,"+","")</f>
        <v>+</v>
      </c>
      <c r="AN20" s="3"/>
      <c r="AO20" s="3"/>
    </row>
    <row r="21" spans="1:41">
      <c r="A21" s="19" t="s">
        <v>23</v>
      </c>
      <c r="B21" s="20"/>
      <c r="C21" s="11"/>
      <c r="D21" s="16">
        <f>ROUND(AVERAGE(C19:E19)*0.94,0)</f>
        <v>83600</v>
      </c>
      <c r="E21" s="12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13" t="str">
        <f>IF(Z19&lt;$D21,"T","")</f>
        <v>T</v>
      </c>
      <c r="AA21" s="13" t="str">
        <f t="shared" ref="AA21:AL21" si="4">IF(AA19&lt;$D21,"T","")</f>
        <v>T</v>
      </c>
      <c r="AB21" s="13" t="str">
        <f t="shared" si="4"/>
        <v>T</v>
      </c>
      <c r="AC21" s="13" t="str">
        <f t="shared" si="4"/>
        <v>T</v>
      </c>
      <c r="AD21" s="13" t="str">
        <f t="shared" si="4"/>
        <v>T</v>
      </c>
      <c r="AE21" s="13" t="str">
        <f t="shared" si="4"/>
        <v>T</v>
      </c>
      <c r="AF21" s="13" t="str">
        <f t="shared" si="4"/>
        <v>T</v>
      </c>
      <c r="AG21" s="13" t="str">
        <f t="shared" si="4"/>
        <v>T</v>
      </c>
      <c r="AH21" s="13" t="str">
        <f t="shared" si="4"/>
        <v>T</v>
      </c>
      <c r="AI21" s="13" t="str">
        <f t="shared" si="4"/>
        <v>T</v>
      </c>
      <c r="AJ21" s="13" t="str">
        <f t="shared" si="4"/>
        <v>T</v>
      </c>
      <c r="AK21" s="13" t="str">
        <f t="shared" si="4"/>
        <v>T</v>
      </c>
      <c r="AL21" s="13" t="str">
        <f t="shared" si="4"/>
        <v>T</v>
      </c>
      <c r="AM21" s="5"/>
      <c r="AN21" s="5"/>
      <c r="AO21" s="5"/>
    </row>
    <row r="22" spans="1:4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</row>
    <row r="24" spans="1:41">
      <c r="C24" s="1">
        <f>$D$21</f>
        <v>83600</v>
      </c>
      <c r="D24" s="1">
        <f t="shared" ref="D24:AM24" si="5">$D$21</f>
        <v>83600</v>
      </c>
      <c r="E24" s="1">
        <f t="shared" si="5"/>
        <v>83600</v>
      </c>
      <c r="F24" s="1">
        <f t="shared" si="5"/>
        <v>83600</v>
      </c>
      <c r="G24" s="1">
        <f t="shared" si="5"/>
        <v>83600</v>
      </c>
      <c r="H24" s="1">
        <f t="shared" si="5"/>
        <v>83600</v>
      </c>
      <c r="I24" s="1">
        <f t="shared" si="5"/>
        <v>83600</v>
      </c>
      <c r="J24" s="1">
        <f t="shared" si="5"/>
        <v>83600</v>
      </c>
      <c r="K24" s="1">
        <f t="shared" si="5"/>
        <v>83600</v>
      </c>
      <c r="L24" s="1">
        <f t="shared" si="5"/>
        <v>83600</v>
      </c>
      <c r="M24" s="1">
        <f t="shared" si="5"/>
        <v>83600</v>
      </c>
      <c r="N24" s="1">
        <f t="shared" si="5"/>
        <v>83600</v>
      </c>
      <c r="O24" s="1">
        <f t="shared" si="5"/>
        <v>83600</v>
      </c>
      <c r="P24" s="1">
        <f t="shared" si="5"/>
        <v>83600</v>
      </c>
      <c r="Q24" s="1">
        <f t="shared" si="5"/>
        <v>83600</v>
      </c>
      <c r="R24" s="1">
        <f t="shared" si="5"/>
        <v>83600</v>
      </c>
      <c r="S24" s="1">
        <f t="shared" si="5"/>
        <v>83600</v>
      </c>
      <c r="T24" s="1">
        <f t="shared" si="5"/>
        <v>83600</v>
      </c>
      <c r="U24" s="1">
        <f t="shared" si="5"/>
        <v>83600</v>
      </c>
      <c r="V24" s="1">
        <f t="shared" si="5"/>
        <v>83600</v>
      </c>
      <c r="W24" s="1">
        <f t="shared" si="5"/>
        <v>83600</v>
      </c>
      <c r="X24" s="1">
        <f t="shared" si="5"/>
        <v>83600</v>
      </c>
      <c r="Y24" s="1">
        <f t="shared" si="5"/>
        <v>83600</v>
      </c>
      <c r="Z24" s="1">
        <f t="shared" si="5"/>
        <v>83600</v>
      </c>
      <c r="AA24" s="1">
        <f t="shared" si="5"/>
        <v>83600</v>
      </c>
      <c r="AB24" s="1">
        <f t="shared" si="5"/>
        <v>83600</v>
      </c>
      <c r="AC24" s="1">
        <f t="shared" si="5"/>
        <v>83600</v>
      </c>
      <c r="AD24" s="1">
        <f t="shared" si="5"/>
        <v>83600</v>
      </c>
      <c r="AE24" s="1">
        <f t="shared" si="5"/>
        <v>83600</v>
      </c>
      <c r="AF24" s="1">
        <f t="shared" si="5"/>
        <v>83600</v>
      </c>
      <c r="AG24" s="1">
        <f t="shared" si="5"/>
        <v>83600</v>
      </c>
      <c r="AH24" s="1">
        <f t="shared" si="5"/>
        <v>83600</v>
      </c>
      <c r="AI24" s="1">
        <f t="shared" si="5"/>
        <v>83600</v>
      </c>
      <c r="AJ24" s="1">
        <f t="shared" si="5"/>
        <v>83600</v>
      </c>
      <c r="AK24" s="1">
        <f t="shared" si="5"/>
        <v>83600</v>
      </c>
      <c r="AL24" s="1">
        <f t="shared" si="5"/>
        <v>83600</v>
      </c>
      <c r="AM24" s="1">
        <f t="shared" si="5"/>
        <v>83600</v>
      </c>
    </row>
  </sheetData>
  <mergeCells count="4">
    <mergeCell ref="A1:AM1"/>
    <mergeCell ref="A19:B19"/>
    <mergeCell ref="A20:B20"/>
    <mergeCell ref="A21:B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Diagramok</vt:lpstr>
      </vt:variant>
      <vt:variant>
        <vt:i4>2</vt:i4>
      </vt:variant>
    </vt:vector>
  </HeadingPairs>
  <TitlesOfParts>
    <vt:vector size="3" baseType="lpstr">
      <vt:lpstr>Munka1</vt:lpstr>
      <vt:lpstr>Szén-dioxid</vt:lpstr>
      <vt:lpstr>Kiotó-Doha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2024-10-19T19:40:58Z</dcterms:created>
  <dcterms:modified xsi:type="dcterms:W3CDTF">2024-10-19T20:37:57Z</dcterms:modified>
</cp:coreProperties>
</file>