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stk\Downloads\i704\"/>
    </mc:Choice>
  </mc:AlternateContent>
  <xr:revisionPtr revIDLastSave="0" documentId="13_ncr:1_{A8EF977F-8F3D-4964-9164-951112911BD0}" xr6:coauthVersionLast="47" xr6:coauthVersionMax="47" xr10:uidLastSave="{00000000-0000-0000-0000-000000000000}"/>
  <bookViews>
    <workbookView xWindow="-108" yWindow="-108" windowWidth="23256" windowHeight="12456" activeTab="1" xr2:uid="{DF78DAA9-20B7-40BD-8610-784CE2A4BE90}"/>
  </bookViews>
  <sheets>
    <sheet name="dataset" sheetId="2" r:id="rId1"/>
    <sheet name="adatok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2" i="3" l="1"/>
  <c r="AC3" i="3"/>
  <c r="AC4" i="3"/>
  <c r="AC5" i="3"/>
  <c r="AC6" i="3"/>
  <c r="AC7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AC77" i="3"/>
  <c r="AC78" i="3"/>
  <c r="AC79" i="3"/>
  <c r="AC80" i="3"/>
  <c r="AC81" i="3"/>
  <c r="AC82" i="3"/>
  <c r="AC83" i="3"/>
  <c r="AC84" i="3"/>
  <c r="AC85" i="3"/>
  <c r="AC86" i="3"/>
  <c r="AC87" i="3"/>
  <c r="AC88" i="3"/>
  <c r="AC89" i="3"/>
  <c r="AC90" i="3"/>
  <c r="AC91" i="3"/>
  <c r="AC92" i="3"/>
  <c r="AC93" i="3"/>
  <c r="AC94" i="3"/>
  <c r="AC95" i="3"/>
  <c r="AC96" i="3"/>
  <c r="AC97" i="3"/>
  <c r="AC98" i="3"/>
  <c r="AC99" i="3"/>
  <c r="AC100" i="3"/>
  <c r="AC101" i="3"/>
  <c r="AC102" i="3"/>
  <c r="AC103" i="3"/>
  <c r="AC104" i="3"/>
  <c r="AC105" i="3"/>
  <c r="AC106" i="3"/>
  <c r="AC107" i="3"/>
  <c r="AC108" i="3"/>
  <c r="AC109" i="3"/>
  <c r="AC110" i="3"/>
  <c r="AC111" i="3"/>
  <c r="AC112" i="3"/>
  <c r="AC113" i="3"/>
  <c r="AC114" i="3"/>
  <c r="AC115" i="3"/>
  <c r="AC116" i="3"/>
  <c r="AC117" i="3"/>
  <c r="AC118" i="3"/>
  <c r="AC119" i="3"/>
  <c r="AC120" i="3"/>
  <c r="AC121" i="3"/>
  <c r="AC122" i="3"/>
  <c r="AC123" i="3"/>
  <c r="AC124" i="3"/>
  <c r="AC125" i="3"/>
  <c r="AC126" i="3"/>
  <c r="AC127" i="3"/>
  <c r="AC128" i="3"/>
  <c r="AC129" i="3"/>
  <c r="AC130" i="3"/>
  <c r="AC131" i="3"/>
  <c r="AC132" i="3"/>
  <c r="AC133" i="3"/>
  <c r="AC134" i="3"/>
  <c r="AC135" i="3"/>
  <c r="AC136" i="3"/>
  <c r="AC137" i="3"/>
  <c r="AC138" i="3"/>
  <c r="AC139" i="3"/>
  <c r="AC140" i="3"/>
  <c r="AC141" i="3"/>
  <c r="AC142" i="3"/>
  <c r="AC143" i="3"/>
  <c r="AC144" i="3"/>
  <c r="AC145" i="3"/>
  <c r="AC146" i="3"/>
  <c r="AC147" i="3"/>
  <c r="AC148" i="3"/>
  <c r="AC149" i="3"/>
  <c r="AC150" i="3"/>
  <c r="AC151" i="3"/>
  <c r="AC152" i="3"/>
  <c r="AC153" i="3"/>
  <c r="AC154" i="3"/>
  <c r="AC155" i="3"/>
  <c r="AC156" i="3"/>
  <c r="AC157" i="3"/>
  <c r="AC158" i="3"/>
  <c r="AC159" i="3"/>
  <c r="AC160" i="3"/>
  <c r="AC161" i="3"/>
  <c r="AC162" i="3"/>
  <c r="AC163" i="3"/>
  <c r="AC164" i="3"/>
  <c r="AC165" i="3"/>
  <c r="AC166" i="3"/>
  <c r="AC167" i="3"/>
  <c r="AC168" i="3"/>
  <c r="AC169" i="3"/>
  <c r="AC170" i="3"/>
  <c r="AC171" i="3"/>
  <c r="AC172" i="3"/>
  <c r="AC173" i="3"/>
  <c r="AC174" i="3"/>
  <c r="AC175" i="3"/>
  <c r="AC176" i="3"/>
  <c r="AC177" i="3"/>
  <c r="AC178" i="3"/>
  <c r="AC179" i="3"/>
  <c r="AC180" i="3"/>
  <c r="AC181" i="3"/>
  <c r="AC182" i="3"/>
  <c r="AC183" i="3"/>
  <c r="AC184" i="3"/>
  <c r="AC185" i="3"/>
  <c r="AC186" i="3"/>
  <c r="AC187" i="3"/>
  <c r="AC188" i="3"/>
  <c r="AC189" i="3"/>
  <c r="AC190" i="3"/>
  <c r="AC191" i="3"/>
  <c r="AC192" i="3"/>
  <c r="AC193" i="3"/>
  <c r="AC194" i="3"/>
  <c r="AC195" i="3"/>
  <c r="AC196" i="3"/>
  <c r="AC197" i="3"/>
  <c r="AC198" i="3"/>
  <c r="AC199" i="3"/>
  <c r="AC200" i="3"/>
  <c r="AC201" i="3"/>
  <c r="AC202" i="3"/>
  <c r="AC203" i="3"/>
  <c r="AC204" i="3"/>
  <c r="AC205" i="3"/>
  <c r="AC206" i="3"/>
  <c r="AC207" i="3"/>
  <c r="AC208" i="3"/>
  <c r="AC209" i="3"/>
  <c r="AC210" i="3"/>
  <c r="AC211" i="3"/>
  <c r="AC212" i="3"/>
  <c r="AC213" i="3"/>
  <c r="AC214" i="3"/>
  <c r="AC215" i="3"/>
  <c r="AC216" i="3"/>
  <c r="AC217" i="3"/>
  <c r="AC218" i="3"/>
  <c r="AC219" i="3"/>
  <c r="AC220" i="3"/>
  <c r="AC221" i="3"/>
  <c r="AC222" i="3"/>
  <c r="AC223" i="3"/>
  <c r="AC224" i="3"/>
  <c r="AC225" i="3"/>
  <c r="AC226" i="3"/>
  <c r="AC227" i="3"/>
  <c r="AC228" i="3"/>
  <c r="AC229" i="3"/>
  <c r="AC230" i="3"/>
  <c r="AC231" i="3"/>
  <c r="AC232" i="3"/>
  <c r="AC233" i="3"/>
  <c r="AC234" i="3"/>
  <c r="AC235" i="3"/>
  <c r="AC236" i="3"/>
  <c r="AC237" i="3"/>
  <c r="AC238" i="3"/>
  <c r="AC239" i="3"/>
  <c r="AC240" i="3"/>
  <c r="AC241" i="3"/>
  <c r="AC242" i="3"/>
  <c r="AC243" i="3"/>
  <c r="AC244" i="3"/>
  <c r="AC245" i="3"/>
  <c r="AC246" i="3"/>
  <c r="AC247" i="3"/>
  <c r="AC248" i="3"/>
  <c r="AC249" i="3"/>
  <c r="AC250" i="3"/>
  <c r="AC251" i="3"/>
  <c r="AC252" i="3"/>
  <c r="AC253" i="3"/>
  <c r="AC254" i="3"/>
  <c r="AC255" i="3"/>
  <c r="AC256" i="3"/>
  <c r="AC257" i="3"/>
  <c r="AC258" i="3"/>
  <c r="AC259" i="3"/>
  <c r="AC260" i="3"/>
  <c r="AC261" i="3"/>
  <c r="AC262" i="3"/>
  <c r="AC263" i="3"/>
  <c r="AC264" i="3"/>
  <c r="AC265" i="3"/>
  <c r="AC266" i="3"/>
  <c r="AC267" i="3"/>
  <c r="AC268" i="3"/>
  <c r="AC269" i="3"/>
  <c r="AC270" i="3"/>
  <c r="AC271" i="3"/>
  <c r="AC272" i="3"/>
  <c r="AC273" i="3"/>
  <c r="AC274" i="3"/>
  <c r="AC275" i="3"/>
  <c r="AC276" i="3"/>
  <c r="AC277" i="3"/>
  <c r="AC278" i="3"/>
  <c r="AC279" i="3"/>
  <c r="AC280" i="3"/>
  <c r="AC281" i="3"/>
  <c r="AC282" i="3"/>
  <c r="AC283" i="3"/>
  <c r="AC284" i="3"/>
  <c r="AC285" i="3"/>
  <c r="AC286" i="3"/>
  <c r="AC287" i="3"/>
  <c r="AC288" i="3"/>
  <c r="AC289" i="3"/>
  <c r="AC290" i="3"/>
  <c r="AC291" i="3"/>
  <c r="AC292" i="3"/>
  <c r="AC293" i="3"/>
  <c r="AC294" i="3"/>
  <c r="AC295" i="3"/>
  <c r="AC296" i="3"/>
  <c r="AC297" i="3"/>
  <c r="AC298" i="3"/>
  <c r="AC299" i="3"/>
  <c r="AC300" i="3"/>
  <c r="AC301" i="3"/>
  <c r="AC302" i="3"/>
  <c r="AC303" i="3"/>
  <c r="AC304" i="3"/>
  <c r="AC305" i="3"/>
  <c r="AC306" i="3"/>
  <c r="AC307" i="3"/>
  <c r="AC308" i="3"/>
  <c r="AC309" i="3"/>
  <c r="AC310" i="3"/>
  <c r="AC311" i="3"/>
  <c r="AC312" i="3"/>
  <c r="AC313" i="3"/>
  <c r="AC314" i="3"/>
  <c r="AC315" i="3"/>
  <c r="AC316" i="3"/>
  <c r="AC317" i="3"/>
  <c r="AC318" i="3"/>
  <c r="AC319" i="3"/>
  <c r="AC320" i="3"/>
  <c r="AC321" i="3"/>
  <c r="AC322" i="3"/>
  <c r="AC323" i="3"/>
  <c r="AC324" i="3"/>
  <c r="AC325" i="3"/>
  <c r="AC326" i="3"/>
  <c r="AC327" i="3"/>
  <c r="AC328" i="3"/>
  <c r="AC329" i="3"/>
  <c r="AC330" i="3"/>
  <c r="AC331" i="3"/>
  <c r="AC332" i="3"/>
  <c r="AC333" i="3"/>
  <c r="AC334" i="3"/>
  <c r="AC335" i="3"/>
  <c r="AC336" i="3"/>
  <c r="AC337" i="3"/>
  <c r="AC338" i="3"/>
  <c r="AC339" i="3"/>
  <c r="AC340" i="3"/>
  <c r="AC341" i="3"/>
  <c r="AC342" i="3"/>
  <c r="AC343" i="3"/>
  <c r="AC344" i="3"/>
  <c r="AC345" i="3"/>
  <c r="AC346" i="3"/>
  <c r="AC347" i="3"/>
  <c r="AC348" i="3"/>
  <c r="AC349" i="3"/>
  <c r="AC350" i="3"/>
  <c r="AC351" i="3"/>
  <c r="AC352" i="3"/>
  <c r="AC353" i="3"/>
  <c r="AC354" i="3"/>
  <c r="AC355" i="3"/>
  <c r="AC356" i="3"/>
  <c r="AC357" i="3"/>
  <c r="AC358" i="3"/>
  <c r="AC359" i="3"/>
  <c r="AC360" i="3"/>
  <c r="AC361" i="3"/>
  <c r="AC362" i="3"/>
  <c r="AC363" i="3"/>
  <c r="AC364" i="3"/>
  <c r="AC365" i="3"/>
  <c r="AC366" i="3"/>
  <c r="AC367" i="3"/>
  <c r="AC368" i="3"/>
  <c r="AC369" i="3"/>
  <c r="AC370" i="3"/>
  <c r="AC371" i="3"/>
  <c r="AC372" i="3"/>
  <c r="AC373" i="3"/>
  <c r="AC374" i="3"/>
  <c r="AC375" i="3"/>
  <c r="AC376" i="3"/>
  <c r="AC377" i="3"/>
  <c r="AC378" i="3"/>
  <c r="AC379" i="3"/>
  <c r="AC380" i="3"/>
  <c r="AC381" i="3"/>
  <c r="AC382" i="3"/>
  <c r="AC383" i="3"/>
  <c r="AC384" i="3"/>
  <c r="AC385" i="3"/>
  <c r="AC386" i="3"/>
  <c r="AC387" i="3"/>
  <c r="AC388" i="3"/>
  <c r="AC389" i="3"/>
  <c r="AC390" i="3"/>
  <c r="AC391" i="3"/>
  <c r="AC392" i="3"/>
  <c r="AC393" i="3"/>
  <c r="AC394" i="3"/>
  <c r="AC395" i="3"/>
  <c r="AC396" i="3"/>
  <c r="AC397" i="3"/>
  <c r="AC398" i="3"/>
  <c r="AC399" i="3"/>
  <c r="AC400" i="3"/>
  <c r="AC401" i="3"/>
  <c r="AC402" i="3"/>
  <c r="AC403" i="3"/>
  <c r="AC404" i="3"/>
  <c r="AC405" i="3"/>
  <c r="AC406" i="3"/>
  <c r="AC407" i="3"/>
  <c r="AC408" i="3"/>
  <c r="AC409" i="3"/>
  <c r="AC410" i="3"/>
  <c r="AC411" i="3"/>
  <c r="AC412" i="3"/>
  <c r="AC413" i="3"/>
  <c r="AC414" i="3"/>
  <c r="AC415" i="3"/>
  <c r="AC416" i="3"/>
  <c r="AC417" i="3"/>
  <c r="AC418" i="3"/>
  <c r="AC419" i="3"/>
  <c r="AC420" i="3"/>
  <c r="AC421" i="3"/>
  <c r="AC422" i="3"/>
  <c r="AC423" i="3"/>
  <c r="AC424" i="3"/>
  <c r="AC425" i="3"/>
  <c r="AC426" i="3"/>
  <c r="AC427" i="3"/>
  <c r="AC428" i="3"/>
  <c r="AC429" i="3"/>
  <c r="AC430" i="3"/>
  <c r="AC431" i="3"/>
  <c r="AC432" i="3"/>
  <c r="AC433" i="3"/>
  <c r="AC434" i="3"/>
  <c r="AC435" i="3"/>
  <c r="AC436" i="3"/>
  <c r="AC437" i="3"/>
  <c r="AC438" i="3"/>
  <c r="AC439" i="3"/>
  <c r="AC440" i="3"/>
  <c r="AC441" i="3"/>
  <c r="AC442" i="3"/>
  <c r="AC443" i="3"/>
  <c r="AC444" i="3"/>
  <c r="AC445" i="3"/>
  <c r="AC446" i="3"/>
  <c r="AC447" i="3"/>
  <c r="AC448" i="3"/>
  <c r="AC449" i="3"/>
  <c r="AC450" i="3"/>
  <c r="AC451" i="3"/>
  <c r="AC452" i="3"/>
  <c r="AC453" i="3"/>
  <c r="AC454" i="3"/>
  <c r="AC455" i="3"/>
  <c r="AC456" i="3"/>
  <c r="AC457" i="3"/>
  <c r="AC458" i="3"/>
  <c r="AC459" i="3"/>
  <c r="AC460" i="3"/>
  <c r="AC461" i="3"/>
  <c r="AC462" i="3"/>
  <c r="AC463" i="3"/>
  <c r="AC464" i="3"/>
  <c r="AC465" i="3"/>
  <c r="AC466" i="3"/>
  <c r="AC467" i="3"/>
  <c r="AC468" i="3"/>
  <c r="AC469" i="3"/>
  <c r="AC470" i="3"/>
  <c r="AC471" i="3"/>
  <c r="AC472" i="3"/>
  <c r="AC473" i="3"/>
  <c r="AC474" i="3"/>
  <c r="AC475" i="3"/>
  <c r="AC476" i="3"/>
  <c r="AC477" i="3"/>
  <c r="AC478" i="3"/>
  <c r="AC479" i="3"/>
  <c r="AC480" i="3"/>
  <c r="AC481" i="3"/>
  <c r="AC482" i="3"/>
  <c r="AC483" i="3"/>
  <c r="AC484" i="3"/>
  <c r="AC485" i="3"/>
  <c r="AC486" i="3"/>
  <c r="AC487" i="3"/>
  <c r="AC488" i="3"/>
  <c r="AC489" i="3"/>
  <c r="AC490" i="3"/>
  <c r="AC491" i="3"/>
  <c r="AC492" i="3"/>
  <c r="AC493" i="3"/>
  <c r="AC494" i="3"/>
  <c r="AC495" i="3"/>
  <c r="AC496" i="3"/>
  <c r="AC497" i="3"/>
  <c r="AC498" i="3"/>
  <c r="AC499" i="3"/>
  <c r="AC500" i="3"/>
  <c r="AC501" i="3"/>
  <c r="X2" i="3"/>
  <c r="X3" i="3"/>
  <c r="X4" i="3"/>
  <c r="X5" i="3"/>
  <c r="X6" i="3"/>
  <c r="X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0" i="3"/>
  <c r="X321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2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6" i="3"/>
  <c r="X407" i="3"/>
  <c r="X408" i="3"/>
  <c r="X409" i="3"/>
  <c r="X410" i="3"/>
  <c r="X411" i="3"/>
  <c r="X412" i="3"/>
  <c r="X413" i="3"/>
  <c r="X414" i="3"/>
  <c r="X415" i="3"/>
  <c r="X416" i="3"/>
  <c r="X417" i="3"/>
  <c r="X418" i="3"/>
  <c r="X419" i="3"/>
  <c r="X420" i="3"/>
  <c r="X421" i="3"/>
  <c r="X422" i="3"/>
  <c r="X423" i="3"/>
  <c r="X424" i="3"/>
  <c r="X425" i="3"/>
  <c r="X426" i="3"/>
  <c r="X427" i="3"/>
  <c r="X428" i="3"/>
  <c r="X429" i="3"/>
  <c r="X430" i="3"/>
  <c r="X431" i="3"/>
  <c r="X432" i="3"/>
  <c r="X433" i="3"/>
  <c r="X434" i="3"/>
  <c r="X435" i="3"/>
  <c r="X436" i="3"/>
  <c r="X437" i="3"/>
  <c r="X438" i="3"/>
  <c r="X439" i="3"/>
  <c r="X440" i="3"/>
  <c r="X441" i="3"/>
  <c r="X442" i="3"/>
  <c r="X443" i="3"/>
  <c r="X444" i="3"/>
  <c r="X445" i="3"/>
  <c r="X446" i="3"/>
  <c r="X447" i="3"/>
  <c r="X448" i="3"/>
  <c r="X449" i="3"/>
  <c r="X450" i="3"/>
  <c r="X451" i="3"/>
  <c r="X452" i="3"/>
  <c r="X453" i="3"/>
  <c r="X454" i="3"/>
  <c r="X455" i="3"/>
  <c r="X456" i="3"/>
  <c r="X457" i="3"/>
  <c r="X458" i="3"/>
  <c r="X459" i="3"/>
  <c r="X460" i="3"/>
  <c r="X461" i="3"/>
  <c r="X462" i="3"/>
  <c r="X463" i="3"/>
  <c r="X464" i="3"/>
  <c r="X465" i="3"/>
  <c r="X466" i="3"/>
  <c r="X467" i="3"/>
  <c r="X468" i="3"/>
  <c r="X469" i="3"/>
  <c r="X470" i="3"/>
  <c r="X471" i="3"/>
  <c r="X472" i="3"/>
  <c r="X473" i="3"/>
  <c r="X474" i="3"/>
  <c r="X475" i="3"/>
  <c r="X476" i="3"/>
  <c r="X477" i="3"/>
  <c r="X478" i="3"/>
  <c r="X479" i="3"/>
  <c r="X480" i="3"/>
  <c r="X481" i="3"/>
  <c r="X482" i="3"/>
  <c r="X483" i="3"/>
  <c r="X484" i="3"/>
  <c r="X485" i="3"/>
  <c r="X486" i="3"/>
  <c r="X487" i="3"/>
  <c r="X488" i="3"/>
  <c r="X489" i="3"/>
  <c r="X490" i="3"/>
  <c r="X491" i="3"/>
  <c r="X492" i="3"/>
  <c r="X493" i="3"/>
  <c r="X494" i="3"/>
  <c r="X495" i="3"/>
  <c r="X496" i="3"/>
  <c r="X497" i="3"/>
  <c r="X498" i="3"/>
  <c r="X499" i="3"/>
  <c r="X500" i="3"/>
  <c r="X501" i="3"/>
  <c r="U2" i="3"/>
  <c r="U3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414" i="3"/>
  <c r="U415" i="3"/>
  <c r="U416" i="3"/>
  <c r="U417" i="3"/>
  <c r="U418" i="3"/>
  <c r="U419" i="3"/>
  <c r="U420" i="3"/>
  <c r="U421" i="3"/>
  <c r="U422" i="3"/>
  <c r="U423" i="3"/>
  <c r="U424" i="3"/>
  <c r="U425" i="3"/>
  <c r="U426" i="3"/>
  <c r="U427" i="3"/>
  <c r="U428" i="3"/>
  <c r="U429" i="3"/>
  <c r="U430" i="3"/>
  <c r="U431" i="3"/>
  <c r="U432" i="3"/>
  <c r="U433" i="3"/>
  <c r="U434" i="3"/>
  <c r="U435" i="3"/>
  <c r="U436" i="3"/>
  <c r="U437" i="3"/>
  <c r="U438" i="3"/>
  <c r="U439" i="3"/>
  <c r="U440" i="3"/>
  <c r="U441" i="3"/>
  <c r="U442" i="3"/>
  <c r="U443" i="3"/>
  <c r="U444" i="3"/>
  <c r="U445" i="3"/>
  <c r="U446" i="3"/>
  <c r="U447" i="3"/>
  <c r="U448" i="3"/>
  <c r="U44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467" i="3"/>
  <c r="U468" i="3"/>
  <c r="U469" i="3"/>
  <c r="U470" i="3"/>
  <c r="U471" i="3"/>
  <c r="U472" i="3"/>
  <c r="U473" i="3"/>
  <c r="U474" i="3"/>
  <c r="U475" i="3"/>
  <c r="U476" i="3"/>
  <c r="U477" i="3"/>
  <c r="U478" i="3"/>
  <c r="U479" i="3"/>
  <c r="U480" i="3"/>
  <c r="U481" i="3"/>
  <c r="U482" i="3"/>
  <c r="U483" i="3"/>
  <c r="U484" i="3"/>
  <c r="U485" i="3"/>
  <c r="U486" i="3"/>
  <c r="U487" i="3"/>
  <c r="U488" i="3"/>
  <c r="U489" i="3"/>
  <c r="U490" i="3"/>
  <c r="U491" i="3"/>
  <c r="U492" i="3"/>
  <c r="U493" i="3"/>
  <c r="U494" i="3"/>
  <c r="U495" i="3"/>
  <c r="U496" i="3"/>
  <c r="U497" i="3"/>
  <c r="U498" i="3"/>
  <c r="U499" i="3"/>
  <c r="U500" i="3"/>
  <c r="U501" i="3"/>
  <c r="W2" i="3"/>
  <c r="W3" i="3"/>
  <c r="W4" i="3"/>
  <c r="W5" i="3"/>
  <c r="W6" i="3"/>
  <c r="W7" i="3"/>
  <c r="W8" i="3"/>
  <c r="W9" i="3"/>
  <c r="W10" i="3"/>
  <c r="W11" i="3"/>
  <c r="W12" i="3"/>
  <c r="W13" i="3"/>
  <c r="W14" i="3"/>
  <c r="W15" i="3"/>
  <c r="W16" i="3"/>
  <c r="W17" i="3"/>
  <c r="W18" i="3"/>
  <c r="W19" i="3"/>
  <c r="W20" i="3"/>
  <c r="W21" i="3"/>
  <c r="W22" i="3"/>
  <c r="W23" i="3"/>
  <c r="W24" i="3"/>
  <c r="W25" i="3"/>
  <c r="W26" i="3"/>
  <c r="W27" i="3"/>
  <c r="W28" i="3"/>
  <c r="W29" i="3"/>
  <c r="W30" i="3"/>
  <c r="W31" i="3"/>
  <c r="W32" i="3"/>
  <c r="W33" i="3"/>
  <c r="W34" i="3"/>
  <c r="W35" i="3"/>
  <c r="W36" i="3"/>
  <c r="W37" i="3"/>
  <c r="W38" i="3"/>
  <c r="W39" i="3"/>
  <c r="W40" i="3"/>
  <c r="W41" i="3"/>
  <c r="W42" i="3"/>
  <c r="W43" i="3"/>
  <c r="W44" i="3"/>
  <c r="W45" i="3"/>
  <c r="W46" i="3"/>
  <c r="W47" i="3"/>
  <c r="W48" i="3"/>
  <c r="W49" i="3"/>
  <c r="W50" i="3"/>
  <c r="W51" i="3"/>
  <c r="W52" i="3"/>
  <c r="W53" i="3"/>
  <c r="W54" i="3"/>
  <c r="W55" i="3"/>
  <c r="W56" i="3"/>
  <c r="W57" i="3"/>
  <c r="W58" i="3"/>
  <c r="W59" i="3"/>
  <c r="W60" i="3"/>
  <c r="W61" i="3"/>
  <c r="W62" i="3"/>
  <c r="W63" i="3"/>
  <c r="W64" i="3"/>
  <c r="W65" i="3"/>
  <c r="W66" i="3"/>
  <c r="W67" i="3"/>
  <c r="W68" i="3"/>
  <c r="W69" i="3"/>
  <c r="W70" i="3"/>
  <c r="W71" i="3"/>
  <c r="W72" i="3"/>
  <c r="W73" i="3"/>
  <c r="W74" i="3"/>
  <c r="W75" i="3"/>
  <c r="W76" i="3"/>
  <c r="W77" i="3"/>
  <c r="W78" i="3"/>
  <c r="W79" i="3"/>
  <c r="W80" i="3"/>
  <c r="W81" i="3"/>
  <c r="W82" i="3"/>
  <c r="W83" i="3"/>
  <c r="W84" i="3"/>
  <c r="W85" i="3"/>
  <c r="W86" i="3"/>
  <c r="W87" i="3"/>
  <c r="W88" i="3"/>
  <c r="W89" i="3"/>
  <c r="W90" i="3"/>
  <c r="W91" i="3"/>
  <c r="W9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7" i="3"/>
  <c r="W108" i="3"/>
  <c r="W109" i="3"/>
  <c r="W110" i="3"/>
  <c r="W111" i="3"/>
  <c r="W112" i="3"/>
  <c r="W113" i="3"/>
  <c r="W114" i="3"/>
  <c r="W115" i="3"/>
  <c r="W116" i="3"/>
  <c r="W117" i="3"/>
  <c r="W118" i="3"/>
  <c r="W119" i="3"/>
  <c r="W120" i="3"/>
  <c r="W121" i="3"/>
  <c r="W122" i="3"/>
  <c r="W123" i="3"/>
  <c r="W124" i="3"/>
  <c r="W125" i="3"/>
  <c r="W126" i="3"/>
  <c r="W127" i="3"/>
  <c r="W128" i="3"/>
  <c r="W129" i="3"/>
  <c r="W130" i="3"/>
  <c r="W131" i="3"/>
  <c r="W132" i="3"/>
  <c r="W133" i="3"/>
  <c r="W134" i="3"/>
  <c r="W135" i="3"/>
  <c r="W136" i="3"/>
  <c r="W137" i="3"/>
  <c r="W138" i="3"/>
  <c r="W139" i="3"/>
  <c r="W140" i="3"/>
  <c r="W141" i="3"/>
  <c r="W142" i="3"/>
  <c r="W143" i="3"/>
  <c r="W144" i="3"/>
  <c r="W145" i="3"/>
  <c r="W146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262" i="3"/>
  <c r="W263" i="3"/>
  <c r="W264" i="3"/>
  <c r="W265" i="3"/>
  <c r="W266" i="3"/>
  <c r="W267" i="3"/>
  <c r="W268" i="3"/>
  <c r="W269" i="3"/>
  <c r="W270" i="3"/>
  <c r="W271" i="3"/>
  <c r="W272" i="3"/>
  <c r="W273" i="3"/>
  <c r="W274" i="3"/>
  <c r="W275" i="3"/>
  <c r="W276" i="3"/>
  <c r="W277" i="3"/>
  <c r="W278" i="3"/>
  <c r="W279" i="3"/>
  <c r="W280" i="3"/>
  <c r="W281" i="3"/>
  <c r="W282" i="3"/>
  <c r="W283" i="3"/>
  <c r="W284" i="3"/>
  <c r="W285" i="3"/>
  <c r="W286" i="3"/>
  <c r="W287" i="3"/>
  <c r="W288" i="3"/>
  <c r="W289" i="3"/>
  <c r="W290" i="3"/>
  <c r="W291" i="3"/>
  <c r="W292" i="3"/>
  <c r="W293" i="3"/>
  <c r="W294" i="3"/>
  <c r="W295" i="3"/>
  <c r="W296" i="3"/>
  <c r="W297" i="3"/>
  <c r="W298" i="3"/>
  <c r="W299" i="3"/>
  <c r="W300" i="3"/>
  <c r="W301" i="3"/>
  <c r="W302" i="3"/>
  <c r="W303" i="3"/>
  <c r="W304" i="3"/>
  <c r="W305" i="3"/>
  <c r="W306" i="3"/>
  <c r="W307" i="3"/>
  <c r="W308" i="3"/>
  <c r="W309" i="3"/>
  <c r="W310" i="3"/>
  <c r="W311" i="3"/>
  <c r="W312" i="3"/>
  <c r="W313" i="3"/>
  <c r="W314" i="3"/>
  <c r="W315" i="3"/>
  <c r="W316" i="3"/>
  <c r="W317" i="3"/>
  <c r="W318" i="3"/>
  <c r="W319" i="3"/>
  <c r="W320" i="3"/>
  <c r="W321" i="3"/>
  <c r="W322" i="3"/>
  <c r="W323" i="3"/>
  <c r="W324" i="3"/>
  <c r="W325" i="3"/>
  <c r="W326" i="3"/>
  <c r="W327" i="3"/>
  <c r="W328" i="3"/>
  <c r="W329" i="3"/>
  <c r="W330" i="3"/>
  <c r="W331" i="3"/>
  <c r="W332" i="3"/>
  <c r="W333" i="3"/>
  <c r="W334" i="3"/>
  <c r="W335" i="3"/>
  <c r="W336" i="3"/>
  <c r="W337" i="3"/>
  <c r="W338" i="3"/>
  <c r="W339" i="3"/>
  <c r="W340" i="3"/>
  <c r="W341" i="3"/>
  <c r="W342" i="3"/>
  <c r="W343" i="3"/>
  <c r="W344" i="3"/>
  <c r="W345" i="3"/>
  <c r="W346" i="3"/>
  <c r="W347" i="3"/>
  <c r="W348" i="3"/>
  <c r="W349" i="3"/>
  <c r="W350" i="3"/>
  <c r="W351" i="3"/>
  <c r="W352" i="3"/>
  <c r="W353" i="3"/>
  <c r="W354" i="3"/>
  <c r="W355" i="3"/>
  <c r="W356" i="3"/>
  <c r="W357" i="3"/>
  <c r="W358" i="3"/>
  <c r="W359" i="3"/>
  <c r="W360" i="3"/>
  <c r="W361" i="3"/>
  <c r="W362" i="3"/>
  <c r="W363" i="3"/>
  <c r="W364" i="3"/>
  <c r="W365" i="3"/>
  <c r="W366" i="3"/>
  <c r="W367" i="3"/>
  <c r="W368" i="3"/>
  <c r="W369" i="3"/>
  <c r="W370" i="3"/>
  <c r="W371" i="3"/>
  <c r="W372" i="3"/>
  <c r="W373" i="3"/>
  <c r="W374" i="3"/>
  <c r="W375" i="3"/>
  <c r="W376" i="3"/>
  <c r="W377" i="3"/>
  <c r="W378" i="3"/>
  <c r="W379" i="3"/>
  <c r="W380" i="3"/>
  <c r="W381" i="3"/>
  <c r="W382" i="3"/>
  <c r="W383" i="3"/>
  <c r="W384" i="3"/>
  <c r="W385" i="3"/>
  <c r="W386" i="3"/>
  <c r="W387" i="3"/>
  <c r="W388" i="3"/>
  <c r="W389" i="3"/>
  <c r="W390" i="3"/>
  <c r="W391" i="3"/>
  <c r="W392" i="3"/>
  <c r="W393" i="3"/>
  <c r="W394" i="3"/>
  <c r="W395" i="3"/>
  <c r="W396" i="3"/>
  <c r="W397" i="3"/>
  <c r="W398" i="3"/>
  <c r="W399" i="3"/>
  <c r="W400" i="3"/>
  <c r="W401" i="3"/>
  <c r="W402" i="3"/>
  <c r="W403" i="3"/>
  <c r="W404" i="3"/>
  <c r="W405" i="3"/>
  <c r="W406" i="3"/>
  <c r="W407" i="3"/>
  <c r="W408" i="3"/>
  <c r="W409" i="3"/>
  <c r="W410" i="3"/>
  <c r="W411" i="3"/>
  <c r="W412" i="3"/>
  <c r="W413" i="3"/>
  <c r="W414" i="3"/>
  <c r="W415" i="3"/>
  <c r="W416" i="3"/>
  <c r="W417" i="3"/>
  <c r="W418" i="3"/>
  <c r="W419" i="3"/>
  <c r="W420" i="3"/>
  <c r="W421" i="3"/>
  <c r="W422" i="3"/>
  <c r="W423" i="3"/>
  <c r="W424" i="3"/>
  <c r="W425" i="3"/>
  <c r="W426" i="3"/>
  <c r="W427" i="3"/>
  <c r="W428" i="3"/>
  <c r="W429" i="3"/>
  <c r="W430" i="3"/>
  <c r="W431" i="3"/>
  <c r="W432" i="3"/>
  <c r="W433" i="3"/>
  <c r="W434" i="3"/>
  <c r="W435" i="3"/>
  <c r="W436" i="3"/>
  <c r="W437" i="3"/>
  <c r="W438" i="3"/>
  <c r="W439" i="3"/>
  <c r="W440" i="3"/>
  <c r="W441" i="3"/>
  <c r="W442" i="3"/>
  <c r="W443" i="3"/>
  <c r="W444" i="3"/>
  <c r="W445" i="3"/>
  <c r="W446" i="3"/>
  <c r="W447" i="3"/>
  <c r="W448" i="3"/>
  <c r="W449" i="3"/>
  <c r="W450" i="3"/>
  <c r="W451" i="3"/>
  <c r="W452" i="3"/>
  <c r="W453" i="3"/>
  <c r="W454" i="3"/>
  <c r="W455" i="3"/>
  <c r="W456" i="3"/>
  <c r="W457" i="3"/>
  <c r="W458" i="3"/>
  <c r="W459" i="3"/>
  <c r="W460" i="3"/>
  <c r="W461" i="3"/>
  <c r="W462" i="3"/>
  <c r="W463" i="3"/>
  <c r="W464" i="3"/>
  <c r="W465" i="3"/>
  <c r="W466" i="3"/>
  <c r="W467" i="3"/>
  <c r="W468" i="3"/>
  <c r="W469" i="3"/>
  <c r="W470" i="3"/>
  <c r="W471" i="3"/>
  <c r="W472" i="3"/>
  <c r="W473" i="3"/>
  <c r="W474" i="3"/>
  <c r="W475" i="3"/>
  <c r="W476" i="3"/>
  <c r="W477" i="3"/>
  <c r="W478" i="3"/>
  <c r="W479" i="3"/>
  <c r="W480" i="3"/>
  <c r="W481" i="3"/>
  <c r="W482" i="3"/>
  <c r="W483" i="3"/>
  <c r="W484" i="3"/>
  <c r="W485" i="3"/>
  <c r="W486" i="3"/>
  <c r="W487" i="3"/>
  <c r="W488" i="3"/>
  <c r="W489" i="3"/>
  <c r="W490" i="3"/>
  <c r="W491" i="3"/>
  <c r="W492" i="3"/>
  <c r="W493" i="3"/>
  <c r="W494" i="3"/>
  <c r="W495" i="3"/>
  <c r="W496" i="3"/>
  <c r="W497" i="3"/>
  <c r="W498" i="3"/>
  <c r="W499" i="3"/>
  <c r="W500" i="3"/>
  <c r="W501" i="3"/>
  <c r="T2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S2" i="3"/>
  <c r="S3" i="3"/>
  <c r="S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R2" i="3"/>
  <c r="R3" i="3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O2" i="3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255" i="3"/>
  <c r="O256" i="3"/>
  <c r="O257" i="3"/>
  <c r="O258" i="3"/>
  <c r="O259" i="3"/>
  <c r="O260" i="3"/>
  <c r="O261" i="3"/>
  <c r="O262" i="3"/>
  <c r="O263" i="3"/>
  <c r="O264" i="3"/>
  <c r="O265" i="3"/>
  <c r="O266" i="3"/>
  <c r="O267" i="3"/>
  <c r="O268" i="3"/>
  <c r="O269" i="3"/>
  <c r="O270" i="3"/>
  <c r="O271" i="3"/>
  <c r="O272" i="3"/>
  <c r="O273" i="3"/>
  <c r="O274" i="3"/>
  <c r="O275" i="3"/>
  <c r="O276" i="3"/>
  <c r="O277" i="3"/>
  <c r="O278" i="3"/>
  <c r="O279" i="3"/>
  <c r="O280" i="3"/>
  <c r="O281" i="3"/>
  <c r="O282" i="3"/>
  <c r="O283" i="3"/>
  <c r="O284" i="3"/>
  <c r="O285" i="3"/>
  <c r="O286" i="3"/>
  <c r="O287" i="3"/>
  <c r="O288" i="3"/>
  <c r="O289" i="3"/>
  <c r="O290" i="3"/>
  <c r="O291" i="3"/>
  <c r="O292" i="3"/>
  <c r="O293" i="3"/>
  <c r="O294" i="3"/>
  <c r="O295" i="3"/>
  <c r="O296" i="3"/>
  <c r="O297" i="3"/>
  <c r="O298" i="3"/>
  <c r="O299" i="3"/>
  <c r="O300" i="3"/>
  <c r="O301" i="3"/>
  <c r="O302" i="3"/>
  <c r="O303" i="3"/>
  <c r="O304" i="3"/>
  <c r="O305" i="3"/>
  <c r="O306" i="3"/>
  <c r="O307" i="3"/>
  <c r="O308" i="3"/>
  <c r="O309" i="3"/>
  <c r="O310" i="3"/>
  <c r="O311" i="3"/>
  <c r="O312" i="3"/>
  <c r="O313" i="3"/>
  <c r="O314" i="3"/>
  <c r="O315" i="3"/>
  <c r="O316" i="3"/>
  <c r="O317" i="3"/>
  <c r="O318" i="3"/>
  <c r="O319" i="3"/>
  <c r="O320" i="3"/>
  <c r="O321" i="3"/>
  <c r="O322" i="3"/>
  <c r="O323" i="3"/>
  <c r="O324" i="3"/>
  <c r="O325" i="3"/>
  <c r="O326" i="3"/>
  <c r="O327" i="3"/>
  <c r="O328" i="3"/>
  <c r="O329" i="3"/>
  <c r="O330" i="3"/>
  <c r="O331" i="3"/>
  <c r="O332" i="3"/>
  <c r="O333" i="3"/>
  <c r="O334" i="3"/>
  <c r="O335" i="3"/>
  <c r="O336" i="3"/>
  <c r="O337" i="3"/>
  <c r="O338" i="3"/>
  <c r="O339" i="3"/>
  <c r="O340" i="3"/>
  <c r="O341" i="3"/>
  <c r="O342" i="3"/>
  <c r="O343" i="3"/>
  <c r="O344" i="3"/>
  <c r="O345" i="3"/>
  <c r="O346" i="3"/>
  <c r="O347" i="3"/>
  <c r="O348" i="3"/>
  <c r="O349" i="3"/>
  <c r="O350" i="3"/>
  <c r="O351" i="3"/>
  <c r="O352" i="3"/>
  <c r="O353" i="3"/>
  <c r="O354" i="3"/>
  <c r="O355" i="3"/>
  <c r="O356" i="3"/>
  <c r="O357" i="3"/>
  <c r="O358" i="3"/>
  <c r="O359" i="3"/>
  <c r="O360" i="3"/>
  <c r="O361" i="3"/>
  <c r="O362" i="3"/>
  <c r="O363" i="3"/>
  <c r="O364" i="3"/>
  <c r="O365" i="3"/>
  <c r="O366" i="3"/>
  <c r="O367" i="3"/>
  <c r="O368" i="3"/>
  <c r="O369" i="3"/>
  <c r="O370" i="3"/>
  <c r="O371" i="3"/>
  <c r="O372" i="3"/>
  <c r="O373" i="3"/>
  <c r="O374" i="3"/>
  <c r="O375" i="3"/>
  <c r="O376" i="3"/>
  <c r="O377" i="3"/>
  <c r="O378" i="3"/>
  <c r="O379" i="3"/>
  <c r="O380" i="3"/>
  <c r="O381" i="3"/>
  <c r="O382" i="3"/>
  <c r="O383" i="3"/>
  <c r="O384" i="3"/>
  <c r="O385" i="3"/>
  <c r="O386" i="3"/>
  <c r="O387" i="3"/>
  <c r="O388" i="3"/>
  <c r="O389" i="3"/>
  <c r="O390" i="3"/>
  <c r="O391" i="3"/>
  <c r="O392" i="3"/>
  <c r="O393" i="3"/>
  <c r="O394" i="3"/>
  <c r="O395" i="3"/>
  <c r="O396" i="3"/>
  <c r="O397" i="3"/>
  <c r="O398" i="3"/>
  <c r="O399" i="3"/>
  <c r="O400" i="3"/>
  <c r="O401" i="3"/>
  <c r="O402" i="3"/>
  <c r="O403" i="3"/>
  <c r="O404" i="3"/>
  <c r="O405" i="3"/>
  <c r="O406" i="3"/>
  <c r="O407" i="3"/>
  <c r="O408" i="3"/>
  <c r="O409" i="3"/>
  <c r="O410" i="3"/>
  <c r="O411" i="3"/>
  <c r="O412" i="3"/>
  <c r="O413" i="3"/>
  <c r="O414" i="3"/>
  <c r="O415" i="3"/>
  <c r="O416" i="3"/>
  <c r="O417" i="3"/>
  <c r="O418" i="3"/>
  <c r="O419" i="3"/>
  <c r="O420" i="3"/>
  <c r="O421" i="3"/>
  <c r="O422" i="3"/>
  <c r="O423" i="3"/>
  <c r="O424" i="3"/>
  <c r="O425" i="3"/>
  <c r="O426" i="3"/>
  <c r="O427" i="3"/>
  <c r="O428" i="3"/>
  <c r="O429" i="3"/>
  <c r="O430" i="3"/>
  <c r="O431" i="3"/>
  <c r="O432" i="3"/>
  <c r="O433" i="3"/>
  <c r="O434" i="3"/>
  <c r="O435" i="3"/>
  <c r="O436" i="3"/>
  <c r="O437" i="3"/>
  <c r="O438" i="3"/>
  <c r="O439" i="3"/>
  <c r="O440" i="3"/>
  <c r="O441" i="3"/>
  <c r="O442" i="3"/>
  <c r="O443" i="3"/>
  <c r="O444" i="3"/>
  <c r="O445" i="3"/>
  <c r="O446" i="3"/>
  <c r="O447" i="3"/>
  <c r="O448" i="3"/>
  <c r="O449" i="3"/>
  <c r="O450" i="3"/>
  <c r="O451" i="3"/>
  <c r="O452" i="3"/>
  <c r="O453" i="3"/>
  <c r="O454" i="3"/>
  <c r="O455" i="3"/>
  <c r="O456" i="3"/>
  <c r="O457" i="3"/>
  <c r="O458" i="3"/>
  <c r="O459" i="3"/>
  <c r="O460" i="3"/>
  <c r="O461" i="3"/>
  <c r="O462" i="3"/>
  <c r="O463" i="3"/>
  <c r="O464" i="3"/>
  <c r="O465" i="3"/>
  <c r="O466" i="3"/>
  <c r="O467" i="3"/>
  <c r="O468" i="3"/>
  <c r="O469" i="3"/>
  <c r="O470" i="3"/>
  <c r="O471" i="3"/>
  <c r="O472" i="3"/>
  <c r="O473" i="3"/>
  <c r="O474" i="3"/>
  <c r="O475" i="3"/>
  <c r="O476" i="3"/>
  <c r="O477" i="3"/>
  <c r="O478" i="3"/>
  <c r="O479" i="3"/>
  <c r="O480" i="3"/>
  <c r="O481" i="3"/>
  <c r="O482" i="3"/>
  <c r="O483" i="3"/>
  <c r="O484" i="3"/>
  <c r="O485" i="3"/>
  <c r="O486" i="3"/>
  <c r="O487" i="3"/>
  <c r="O488" i="3"/>
  <c r="O489" i="3"/>
  <c r="O490" i="3"/>
  <c r="O491" i="3"/>
  <c r="O492" i="3"/>
  <c r="O493" i="3"/>
  <c r="O494" i="3"/>
  <c r="O495" i="3"/>
  <c r="O496" i="3"/>
  <c r="O497" i="3"/>
  <c r="O498" i="3"/>
  <c r="O499" i="3"/>
  <c r="O500" i="3"/>
  <c r="O501" i="3"/>
  <c r="M2" i="3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L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K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J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G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F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A2" i="3"/>
  <c r="AB2" i="3"/>
  <c r="AB3" i="3"/>
  <c r="AB4" i="3"/>
  <c r="AB5" i="3"/>
  <c r="AB6" i="3"/>
  <c r="AB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0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6" i="3"/>
  <c r="AB187" i="3"/>
  <c r="AB188" i="3"/>
  <c r="AB189" i="3"/>
  <c r="AB190" i="3"/>
  <c r="AB191" i="3"/>
  <c r="AB192" i="3"/>
  <c r="AB193" i="3"/>
  <c r="AB194" i="3"/>
  <c r="AB195" i="3"/>
  <c r="AB196" i="3"/>
  <c r="AB197" i="3"/>
  <c r="AB198" i="3"/>
  <c r="AB199" i="3"/>
  <c r="AB200" i="3"/>
  <c r="AB201" i="3"/>
  <c r="AB202" i="3"/>
  <c r="AB203" i="3"/>
  <c r="AB204" i="3"/>
  <c r="AB205" i="3"/>
  <c r="AB206" i="3"/>
  <c r="AB207" i="3"/>
  <c r="AB208" i="3"/>
  <c r="AB209" i="3"/>
  <c r="AB210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4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49" i="3"/>
  <c r="AB250" i="3"/>
  <c r="AB251" i="3"/>
  <c r="AB252" i="3"/>
  <c r="AB253" i="3"/>
  <c r="AB254" i="3"/>
  <c r="AB255" i="3"/>
  <c r="AB256" i="3"/>
  <c r="AB257" i="3"/>
  <c r="AB258" i="3"/>
  <c r="AB259" i="3"/>
  <c r="AB260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AB357" i="3"/>
  <c r="AB358" i="3"/>
  <c r="AB359" i="3"/>
  <c r="AB360" i="3"/>
  <c r="AB361" i="3"/>
  <c r="AB362" i="3"/>
  <c r="AB363" i="3"/>
  <c r="AB364" i="3"/>
  <c r="AB365" i="3"/>
  <c r="AB366" i="3"/>
  <c r="AB367" i="3"/>
  <c r="AB368" i="3"/>
  <c r="AB369" i="3"/>
  <c r="AB370" i="3"/>
  <c r="AB371" i="3"/>
  <c r="AB372" i="3"/>
  <c r="AB373" i="3"/>
  <c r="AB374" i="3"/>
  <c r="AB375" i="3"/>
  <c r="AB376" i="3"/>
  <c r="AB377" i="3"/>
  <c r="AB378" i="3"/>
  <c r="AB379" i="3"/>
  <c r="AB380" i="3"/>
  <c r="AB381" i="3"/>
  <c r="AB382" i="3"/>
  <c r="AB383" i="3"/>
  <c r="AB384" i="3"/>
  <c r="AB385" i="3"/>
  <c r="AB386" i="3"/>
  <c r="AB387" i="3"/>
  <c r="AB388" i="3"/>
  <c r="AB389" i="3"/>
  <c r="AB390" i="3"/>
  <c r="AB391" i="3"/>
  <c r="AB392" i="3"/>
  <c r="AB393" i="3"/>
  <c r="AB394" i="3"/>
  <c r="AB395" i="3"/>
  <c r="AB396" i="3"/>
  <c r="AB397" i="3"/>
  <c r="AB398" i="3"/>
  <c r="AB399" i="3"/>
  <c r="AB400" i="3"/>
  <c r="AB401" i="3"/>
  <c r="AB402" i="3"/>
  <c r="AB403" i="3"/>
  <c r="AB404" i="3"/>
  <c r="AB405" i="3"/>
  <c r="AB406" i="3"/>
  <c r="AB407" i="3"/>
  <c r="AB408" i="3"/>
  <c r="AB409" i="3"/>
  <c r="AB410" i="3"/>
  <c r="AB411" i="3"/>
  <c r="AB412" i="3"/>
  <c r="AB413" i="3"/>
  <c r="AB414" i="3"/>
  <c r="AB415" i="3"/>
  <c r="AB416" i="3"/>
  <c r="AB417" i="3"/>
  <c r="AB418" i="3"/>
  <c r="AB419" i="3"/>
  <c r="AB420" i="3"/>
  <c r="AB421" i="3"/>
  <c r="AB422" i="3"/>
  <c r="AB423" i="3"/>
  <c r="AB424" i="3"/>
  <c r="AB425" i="3"/>
  <c r="AB426" i="3"/>
  <c r="AB427" i="3"/>
  <c r="AB428" i="3"/>
  <c r="AB429" i="3"/>
  <c r="AB430" i="3"/>
  <c r="AB431" i="3"/>
  <c r="AB432" i="3"/>
  <c r="AB433" i="3"/>
  <c r="AB434" i="3"/>
  <c r="AB435" i="3"/>
  <c r="AB436" i="3"/>
  <c r="AB437" i="3"/>
  <c r="AB438" i="3"/>
  <c r="AB439" i="3"/>
  <c r="AB440" i="3"/>
  <c r="AB441" i="3"/>
  <c r="AB442" i="3"/>
  <c r="AB443" i="3"/>
  <c r="AB444" i="3"/>
  <c r="AB445" i="3"/>
  <c r="AB446" i="3"/>
  <c r="AB447" i="3"/>
  <c r="AB448" i="3"/>
  <c r="AB449" i="3"/>
  <c r="AB450" i="3"/>
  <c r="AB451" i="3"/>
  <c r="AB452" i="3"/>
  <c r="AB453" i="3"/>
  <c r="AB454" i="3"/>
  <c r="AB455" i="3"/>
  <c r="AB456" i="3"/>
  <c r="AB457" i="3"/>
  <c r="AB458" i="3"/>
  <c r="AB459" i="3"/>
  <c r="AB460" i="3"/>
  <c r="AB461" i="3"/>
  <c r="AB462" i="3"/>
  <c r="AB463" i="3"/>
  <c r="AB464" i="3"/>
  <c r="AB465" i="3"/>
  <c r="AB466" i="3"/>
  <c r="AB467" i="3"/>
  <c r="AB468" i="3"/>
  <c r="AB469" i="3"/>
  <c r="AB470" i="3"/>
  <c r="AB471" i="3"/>
  <c r="AB472" i="3"/>
  <c r="AB473" i="3"/>
  <c r="AB474" i="3"/>
  <c r="AB475" i="3"/>
  <c r="AB476" i="3"/>
  <c r="AB477" i="3"/>
  <c r="AB478" i="3"/>
  <c r="AB479" i="3"/>
  <c r="AB480" i="3"/>
  <c r="AB481" i="3"/>
  <c r="AB482" i="3"/>
  <c r="AB483" i="3"/>
  <c r="AB484" i="3"/>
  <c r="AB485" i="3"/>
  <c r="AB486" i="3"/>
  <c r="AB487" i="3"/>
  <c r="AB488" i="3"/>
  <c r="AB489" i="3"/>
  <c r="AB490" i="3"/>
  <c r="AB491" i="3"/>
  <c r="AB492" i="3"/>
  <c r="AB493" i="3"/>
  <c r="AB494" i="3"/>
  <c r="AB495" i="3"/>
  <c r="AB496" i="3"/>
  <c r="AB497" i="3"/>
  <c r="AB498" i="3"/>
  <c r="AB499" i="3"/>
  <c r="AB500" i="3"/>
  <c r="AB501" i="3"/>
  <c r="AA2" i="3"/>
  <c r="AA3" i="3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AA255" i="3"/>
  <c r="AA256" i="3"/>
  <c r="AA257" i="3"/>
  <c r="AA258" i="3"/>
  <c r="AA259" i="3"/>
  <c r="AA260" i="3"/>
  <c r="AA261" i="3"/>
  <c r="AA262" i="3"/>
  <c r="AA263" i="3"/>
  <c r="AA264" i="3"/>
  <c r="AA265" i="3"/>
  <c r="AA266" i="3"/>
  <c r="AA267" i="3"/>
  <c r="AA268" i="3"/>
  <c r="AA269" i="3"/>
  <c r="AA270" i="3"/>
  <c r="AA271" i="3"/>
  <c r="AA272" i="3"/>
  <c r="AA273" i="3"/>
  <c r="AA274" i="3"/>
  <c r="AA275" i="3"/>
  <c r="AA276" i="3"/>
  <c r="AA277" i="3"/>
  <c r="AA278" i="3"/>
  <c r="AA279" i="3"/>
  <c r="AA280" i="3"/>
  <c r="AA281" i="3"/>
  <c r="AA282" i="3"/>
  <c r="AA283" i="3"/>
  <c r="AA284" i="3"/>
  <c r="AA285" i="3"/>
  <c r="AA286" i="3"/>
  <c r="AA287" i="3"/>
  <c r="AA288" i="3"/>
  <c r="AA289" i="3"/>
  <c r="AA290" i="3"/>
  <c r="AA291" i="3"/>
  <c r="AA292" i="3"/>
  <c r="AA293" i="3"/>
  <c r="AA294" i="3"/>
  <c r="AA295" i="3"/>
  <c r="AA296" i="3"/>
  <c r="AA297" i="3"/>
  <c r="AA298" i="3"/>
  <c r="AA299" i="3"/>
  <c r="AA300" i="3"/>
  <c r="AA301" i="3"/>
  <c r="AA302" i="3"/>
  <c r="AA303" i="3"/>
  <c r="AA304" i="3"/>
  <c r="AA305" i="3"/>
  <c r="AA306" i="3"/>
  <c r="AA307" i="3"/>
  <c r="AA308" i="3"/>
  <c r="AA309" i="3"/>
  <c r="AA310" i="3"/>
  <c r="AA311" i="3"/>
  <c r="AA312" i="3"/>
  <c r="AA313" i="3"/>
  <c r="AA314" i="3"/>
  <c r="AA315" i="3"/>
  <c r="AA316" i="3"/>
  <c r="AA317" i="3"/>
  <c r="AA318" i="3"/>
  <c r="AA319" i="3"/>
  <c r="AA320" i="3"/>
  <c r="AA321" i="3"/>
  <c r="AA322" i="3"/>
  <c r="AA323" i="3"/>
  <c r="AA324" i="3"/>
  <c r="AA325" i="3"/>
  <c r="AA326" i="3"/>
  <c r="AA327" i="3"/>
  <c r="AA328" i="3"/>
  <c r="AA329" i="3"/>
  <c r="AA330" i="3"/>
  <c r="AA331" i="3"/>
  <c r="AA332" i="3"/>
  <c r="AA333" i="3"/>
  <c r="AA334" i="3"/>
  <c r="AA335" i="3"/>
  <c r="AA336" i="3"/>
  <c r="AA337" i="3"/>
  <c r="AA338" i="3"/>
  <c r="AA339" i="3"/>
  <c r="AA340" i="3"/>
  <c r="AA341" i="3"/>
  <c r="AA342" i="3"/>
  <c r="AA343" i="3"/>
  <c r="AA344" i="3"/>
  <c r="AA345" i="3"/>
  <c r="AA346" i="3"/>
  <c r="AA347" i="3"/>
  <c r="AA348" i="3"/>
  <c r="AA349" i="3"/>
  <c r="AA350" i="3"/>
  <c r="AA351" i="3"/>
  <c r="AA352" i="3"/>
  <c r="AA353" i="3"/>
  <c r="AA354" i="3"/>
  <c r="AA355" i="3"/>
  <c r="AA356" i="3"/>
  <c r="AA357" i="3"/>
  <c r="AA358" i="3"/>
  <c r="AA359" i="3"/>
  <c r="AA360" i="3"/>
  <c r="AA361" i="3"/>
  <c r="AA362" i="3"/>
  <c r="AA363" i="3"/>
  <c r="AA364" i="3"/>
  <c r="AA365" i="3"/>
  <c r="AA366" i="3"/>
  <c r="AA367" i="3"/>
  <c r="AA368" i="3"/>
  <c r="AA369" i="3"/>
  <c r="AA370" i="3"/>
  <c r="AA371" i="3"/>
  <c r="AA372" i="3"/>
  <c r="AA373" i="3"/>
  <c r="AA374" i="3"/>
  <c r="AA375" i="3"/>
  <c r="AA376" i="3"/>
  <c r="AA377" i="3"/>
  <c r="AA378" i="3"/>
  <c r="AA379" i="3"/>
  <c r="AA380" i="3"/>
  <c r="AA381" i="3"/>
  <c r="AA382" i="3"/>
  <c r="AA383" i="3"/>
  <c r="AA384" i="3"/>
  <c r="AA385" i="3"/>
  <c r="AA386" i="3"/>
  <c r="AA387" i="3"/>
  <c r="AA388" i="3"/>
  <c r="AA389" i="3"/>
  <c r="AA390" i="3"/>
  <c r="AA391" i="3"/>
  <c r="AA392" i="3"/>
  <c r="AA393" i="3"/>
  <c r="AA394" i="3"/>
  <c r="AA395" i="3"/>
  <c r="AA396" i="3"/>
  <c r="AA397" i="3"/>
  <c r="AA398" i="3"/>
  <c r="AA399" i="3"/>
  <c r="AA400" i="3"/>
  <c r="AA401" i="3"/>
  <c r="AA402" i="3"/>
  <c r="AA403" i="3"/>
  <c r="AA404" i="3"/>
  <c r="AA405" i="3"/>
  <c r="AA406" i="3"/>
  <c r="AA407" i="3"/>
  <c r="AA408" i="3"/>
  <c r="AA409" i="3"/>
  <c r="AA410" i="3"/>
  <c r="AA411" i="3"/>
  <c r="AA412" i="3"/>
  <c r="AA413" i="3"/>
  <c r="AA414" i="3"/>
  <c r="AA415" i="3"/>
  <c r="AA416" i="3"/>
  <c r="AA417" i="3"/>
  <c r="AA418" i="3"/>
  <c r="AA419" i="3"/>
  <c r="AA420" i="3"/>
  <c r="AA421" i="3"/>
  <c r="AA422" i="3"/>
  <c r="AA423" i="3"/>
  <c r="AA424" i="3"/>
  <c r="AA425" i="3"/>
  <c r="AA426" i="3"/>
  <c r="AA427" i="3"/>
  <c r="AA428" i="3"/>
  <c r="AA429" i="3"/>
  <c r="AA430" i="3"/>
  <c r="AA431" i="3"/>
  <c r="AA432" i="3"/>
  <c r="AA433" i="3"/>
  <c r="AA434" i="3"/>
  <c r="AA435" i="3"/>
  <c r="AA436" i="3"/>
  <c r="AA437" i="3"/>
  <c r="AA438" i="3"/>
  <c r="AA439" i="3"/>
  <c r="AA440" i="3"/>
  <c r="AA441" i="3"/>
  <c r="AA442" i="3"/>
  <c r="AA443" i="3"/>
  <c r="AA444" i="3"/>
  <c r="AA445" i="3"/>
  <c r="AA446" i="3"/>
  <c r="AA447" i="3"/>
  <c r="AA448" i="3"/>
  <c r="AA449" i="3"/>
  <c r="AA450" i="3"/>
  <c r="AA451" i="3"/>
  <c r="AA452" i="3"/>
  <c r="AA453" i="3"/>
  <c r="AA454" i="3"/>
  <c r="AA455" i="3"/>
  <c r="AA456" i="3"/>
  <c r="AA457" i="3"/>
  <c r="AA458" i="3"/>
  <c r="AA459" i="3"/>
  <c r="AA460" i="3"/>
  <c r="AA461" i="3"/>
  <c r="AA462" i="3"/>
  <c r="AA463" i="3"/>
  <c r="AA464" i="3"/>
  <c r="AA465" i="3"/>
  <c r="AA466" i="3"/>
  <c r="AA467" i="3"/>
  <c r="AA468" i="3"/>
  <c r="AA469" i="3"/>
  <c r="AA470" i="3"/>
  <c r="AA471" i="3"/>
  <c r="AA472" i="3"/>
  <c r="AA473" i="3"/>
  <c r="AA474" i="3"/>
  <c r="AA475" i="3"/>
  <c r="AA476" i="3"/>
  <c r="AA477" i="3"/>
  <c r="AA478" i="3"/>
  <c r="AA479" i="3"/>
  <c r="AA480" i="3"/>
  <c r="AA481" i="3"/>
  <c r="AA482" i="3"/>
  <c r="AA483" i="3"/>
  <c r="AA484" i="3"/>
  <c r="AA485" i="3"/>
  <c r="AA486" i="3"/>
  <c r="AA487" i="3"/>
  <c r="AA488" i="3"/>
  <c r="AA489" i="3"/>
  <c r="AA490" i="3"/>
  <c r="AA491" i="3"/>
  <c r="AA492" i="3"/>
  <c r="AA493" i="3"/>
  <c r="AA494" i="3"/>
  <c r="AA495" i="3"/>
  <c r="AA496" i="3"/>
  <c r="AA497" i="3"/>
  <c r="AA498" i="3"/>
  <c r="AA499" i="3"/>
  <c r="AA500" i="3"/>
  <c r="AA501" i="3"/>
  <c r="E2" i="3"/>
  <c r="Z2" i="3"/>
  <c r="Z3" i="3"/>
  <c r="Z4" i="3"/>
  <c r="Z5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Z497" i="3"/>
  <c r="Z498" i="3"/>
  <c r="Z499" i="3"/>
  <c r="Z500" i="3"/>
  <c r="Z501" i="3"/>
  <c r="V2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V280" i="3"/>
  <c r="V281" i="3"/>
  <c r="V282" i="3"/>
  <c r="V283" i="3"/>
  <c r="V284" i="3"/>
  <c r="V285" i="3"/>
  <c r="V286" i="3"/>
  <c r="V287" i="3"/>
  <c r="V288" i="3"/>
  <c r="V289" i="3"/>
  <c r="V290" i="3"/>
  <c r="V291" i="3"/>
  <c r="V292" i="3"/>
  <c r="V293" i="3"/>
  <c r="V294" i="3"/>
  <c r="V295" i="3"/>
  <c r="V296" i="3"/>
  <c r="V297" i="3"/>
  <c r="V298" i="3"/>
  <c r="V299" i="3"/>
  <c r="V300" i="3"/>
  <c r="V301" i="3"/>
  <c r="V302" i="3"/>
  <c r="V303" i="3"/>
  <c r="V304" i="3"/>
  <c r="V305" i="3"/>
  <c r="V306" i="3"/>
  <c r="V307" i="3"/>
  <c r="V308" i="3"/>
  <c r="V309" i="3"/>
  <c r="V310" i="3"/>
  <c r="V311" i="3"/>
  <c r="V312" i="3"/>
  <c r="V313" i="3"/>
  <c r="V314" i="3"/>
  <c r="V315" i="3"/>
  <c r="V316" i="3"/>
  <c r="V317" i="3"/>
  <c r="V318" i="3"/>
  <c r="V319" i="3"/>
  <c r="V320" i="3"/>
  <c r="V321" i="3"/>
  <c r="V322" i="3"/>
  <c r="V323" i="3"/>
  <c r="V324" i="3"/>
  <c r="V325" i="3"/>
  <c r="V326" i="3"/>
  <c r="V327" i="3"/>
  <c r="V328" i="3"/>
  <c r="V329" i="3"/>
  <c r="V330" i="3"/>
  <c r="V331" i="3"/>
  <c r="V332" i="3"/>
  <c r="V333" i="3"/>
  <c r="V334" i="3"/>
  <c r="V335" i="3"/>
  <c r="V336" i="3"/>
  <c r="V337" i="3"/>
  <c r="V338" i="3"/>
  <c r="V339" i="3"/>
  <c r="V340" i="3"/>
  <c r="V341" i="3"/>
  <c r="V342" i="3"/>
  <c r="V343" i="3"/>
  <c r="V344" i="3"/>
  <c r="V345" i="3"/>
  <c r="V346" i="3"/>
  <c r="V347" i="3"/>
  <c r="V348" i="3"/>
  <c r="V349" i="3"/>
  <c r="V350" i="3"/>
  <c r="V351" i="3"/>
  <c r="V352" i="3"/>
  <c r="V353" i="3"/>
  <c r="V354" i="3"/>
  <c r="V355" i="3"/>
  <c r="V356" i="3"/>
  <c r="V357" i="3"/>
  <c r="V358" i="3"/>
  <c r="V359" i="3"/>
  <c r="V360" i="3"/>
  <c r="V361" i="3"/>
  <c r="V362" i="3"/>
  <c r="V363" i="3"/>
  <c r="V364" i="3"/>
  <c r="V365" i="3"/>
  <c r="V366" i="3"/>
  <c r="V367" i="3"/>
  <c r="V368" i="3"/>
  <c r="V369" i="3"/>
  <c r="V370" i="3"/>
  <c r="V371" i="3"/>
  <c r="V372" i="3"/>
  <c r="V373" i="3"/>
  <c r="V374" i="3"/>
  <c r="V375" i="3"/>
  <c r="V376" i="3"/>
  <c r="V377" i="3"/>
  <c r="V378" i="3"/>
  <c r="V379" i="3"/>
  <c r="V380" i="3"/>
  <c r="V381" i="3"/>
  <c r="V382" i="3"/>
  <c r="V383" i="3"/>
  <c r="V384" i="3"/>
  <c r="V385" i="3"/>
  <c r="V386" i="3"/>
  <c r="V387" i="3"/>
  <c r="V388" i="3"/>
  <c r="V389" i="3"/>
  <c r="V390" i="3"/>
  <c r="V391" i="3"/>
  <c r="V392" i="3"/>
  <c r="V393" i="3"/>
  <c r="V394" i="3"/>
  <c r="V395" i="3"/>
  <c r="V396" i="3"/>
  <c r="V397" i="3"/>
  <c r="V398" i="3"/>
  <c r="V399" i="3"/>
  <c r="V400" i="3"/>
  <c r="V401" i="3"/>
  <c r="V402" i="3"/>
  <c r="V403" i="3"/>
  <c r="V404" i="3"/>
  <c r="V405" i="3"/>
  <c r="V406" i="3"/>
  <c r="V407" i="3"/>
  <c r="V408" i="3"/>
  <c r="V409" i="3"/>
  <c r="V410" i="3"/>
  <c r="V411" i="3"/>
  <c r="V412" i="3"/>
  <c r="V413" i="3"/>
  <c r="V414" i="3"/>
  <c r="V415" i="3"/>
  <c r="V416" i="3"/>
  <c r="V417" i="3"/>
  <c r="V418" i="3"/>
  <c r="V419" i="3"/>
  <c r="V420" i="3"/>
  <c r="V421" i="3"/>
  <c r="V422" i="3"/>
  <c r="V423" i="3"/>
  <c r="V424" i="3"/>
  <c r="V425" i="3"/>
  <c r="V426" i="3"/>
  <c r="V427" i="3"/>
  <c r="V428" i="3"/>
  <c r="V429" i="3"/>
  <c r="V430" i="3"/>
  <c r="V431" i="3"/>
  <c r="V432" i="3"/>
  <c r="V433" i="3"/>
  <c r="V434" i="3"/>
  <c r="V435" i="3"/>
  <c r="V436" i="3"/>
  <c r="V437" i="3"/>
  <c r="V438" i="3"/>
  <c r="V439" i="3"/>
  <c r="V440" i="3"/>
  <c r="V441" i="3"/>
  <c r="V442" i="3"/>
  <c r="V443" i="3"/>
  <c r="V444" i="3"/>
  <c r="V445" i="3"/>
  <c r="V446" i="3"/>
  <c r="V447" i="3"/>
  <c r="V448" i="3"/>
  <c r="V449" i="3"/>
  <c r="V450" i="3"/>
  <c r="V451" i="3"/>
  <c r="V452" i="3"/>
  <c r="V453" i="3"/>
  <c r="V454" i="3"/>
  <c r="V455" i="3"/>
  <c r="V456" i="3"/>
  <c r="V457" i="3"/>
  <c r="V458" i="3"/>
  <c r="V459" i="3"/>
  <c r="V460" i="3"/>
  <c r="V461" i="3"/>
  <c r="V462" i="3"/>
  <c r="V463" i="3"/>
  <c r="V464" i="3"/>
  <c r="V465" i="3"/>
  <c r="V466" i="3"/>
  <c r="V467" i="3"/>
  <c r="V468" i="3"/>
  <c r="V469" i="3"/>
  <c r="V470" i="3"/>
  <c r="V471" i="3"/>
  <c r="V472" i="3"/>
  <c r="V473" i="3"/>
  <c r="V474" i="3"/>
  <c r="V475" i="3"/>
  <c r="V476" i="3"/>
  <c r="V477" i="3"/>
  <c r="V478" i="3"/>
  <c r="V479" i="3"/>
  <c r="V480" i="3"/>
  <c r="V481" i="3"/>
  <c r="V482" i="3"/>
  <c r="V483" i="3"/>
  <c r="V484" i="3"/>
  <c r="V485" i="3"/>
  <c r="V486" i="3"/>
  <c r="V487" i="3"/>
  <c r="V488" i="3"/>
  <c r="V489" i="3"/>
  <c r="V490" i="3"/>
  <c r="V491" i="3"/>
  <c r="V492" i="3"/>
  <c r="V493" i="3"/>
  <c r="V494" i="3"/>
  <c r="V495" i="3"/>
  <c r="V496" i="3"/>
  <c r="V497" i="3"/>
  <c r="V498" i="3"/>
  <c r="V499" i="3"/>
  <c r="V500" i="3"/>
  <c r="V501" i="3"/>
  <c r="D2" i="3"/>
  <c r="Q2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P2" i="3"/>
  <c r="P3" i="3"/>
  <c r="P4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N2" i="3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C2" i="3"/>
  <c r="I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Y2" i="3"/>
  <c r="Y3" i="3"/>
  <c r="Y4" i="3"/>
  <c r="Y5" i="3"/>
  <c r="Y6" i="3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155" i="3"/>
  <c r="Y156" i="3"/>
  <c r="Y157" i="3"/>
  <c r="Y158" i="3"/>
  <c r="Y159" i="3"/>
  <c r="Y160" i="3"/>
  <c r="Y161" i="3"/>
  <c r="Y162" i="3"/>
  <c r="Y163" i="3"/>
  <c r="Y164" i="3"/>
  <c r="Y165" i="3"/>
  <c r="Y166" i="3"/>
  <c r="Y167" i="3"/>
  <c r="Y168" i="3"/>
  <c r="Y169" i="3"/>
  <c r="Y170" i="3"/>
  <c r="Y171" i="3"/>
  <c r="Y172" i="3"/>
  <c r="Y173" i="3"/>
  <c r="Y174" i="3"/>
  <c r="Y175" i="3"/>
  <c r="Y176" i="3"/>
  <c r="Y177" i="3"/>
  <c r="Y178" i="3"/>
  <c r="Y179" i="3"/>
  <c r="Y180" i="3"/>
  <c r="Y181" i="3"/>
  <c r="Y182" i="3"/>
  <c r="Y183" i="3"/>
  <c r="Y184" i="3"/>
  <c r="Y185" i="3"/>
  <c r="Y186" i="3"/>
  <c r="Y187" i="3"/>
  <c r="Y188" i="3"/>
  <c r="Y189" i="3"/>
  <c r="Y190" i="3"/>
  <c r="Y191" i="3"/>
  <c r="Y192" i="3"/>
  <c r="Y193" i="3"/>
  <c r="Y194" i="3"/>
  <c r="Y195" i="3"/>
  <c r="Y196" i="3"/>
  <c r="Y197" i="3"/>
  <c r="Y198" i="3"/>
  <c r="Y199" i="3"/>
  <c r="Y200" i="3"/>
  <c r="Y201" i="3"/>
  <c r="Y202" i="3"/>
  <c r="Y203" i="3"/>
  <c r="Y204" i="3"/>
  <c r="Y205" i="3"/>
  <c r="Y206" i="3"/>
  <c r="Y207" i="3"/>
  <c r="Y208" i="3"/>
  <c r="Y209" i="3"/>
  <c r="Y210" i="3"/>
  <c r="Y211" i="3"/>
  <c r="Y212" i="3"/>
  <c r="Y213" i="3"/>
  <c r="Y214" i="3"/>
  <c r="Y215" i="3"/>
  <c r="Y216" i="3"/>
  <c r="Y217" i="3"/>
  <c r="Y218" i="3"/>
  <c r="Y219" i="3"/>
  <c r="Y220" i="3"/>
  <c r="Y221" i="3"/>
  <c r="Y222" i="3"/>
  <c r="Y223" i="3"/>
  <c r="Y224" i="3"/>
  <c r="Y225" i="3"/>
  <c r="Y226" i="3"/>
  <c r="Y227" i="3"/>
  <c r="Y228" i="3"/>
  <c r="Y229" i="3"/>
  <c r="Y230" i="3"/>
  <c r="Y231" i="3"/>
  <c r="Y232" i="3"/>
  <c r="Y233" i="3"/>
  <c r="Y234" i="3"/>
  <c r="Y235" i="3"/>
  <c r="Y236" i="3"/>
  <c r="Y237" i="3"/>
  <c r="Y238" i="3"/>
  <c r="Y239" i="3"/>
  <c r="Y240" i="3"/>
  <c r="Y241" i="3"/>
  <c r="Y242" i="3"/>
  <c r="Y243" i="3"/>
  <c r="Y244" i="3"/>
  <c r="Y245" i="3"/>
  <c r="Y246" i="3"/>
  <c r="Y247" i="3"/>
  <c r="Y248" i="3"/>
  <c r="Y249" i="3"/>
  <c r="Y250" i="3"/>
  <c r="Y251" i="3"/>
  <c r="Y252" i="3"/>
  <c r="Y253" i="3"/>
  <c r="Y254" i="3"/>
  <c r="Y255" i="3"/>
  <c r="Y256" i="3"/>
  <c r="Y257" i="3"/>
  <c r="Y258" i="3"/>
  <c r="Y259" i="3"/>
  <c r="Y260" i="3"/>
  <c r="Y261" i="3"/>
  <c r="Y262" i="3"/>
  <c r="Y263" i="3"/>
  <c r="Y264" i="3"/>
  <c r="Y265" i="3"/>
  <c r="Y266" i="3"/>
  <c r="Y267" i="3"/>
  <c r="Y268" i="3"/>
  <c r="Y269" i="3"/>
  <c r="Y270" i="3"/>
  <c r="Y271" i="3"/>
  <c r="Y272" i="3"/>
  <c r="Y273" i="3"/>
  <c r="Y274" i="3"/>
  <c r="Y275" i="3"/>
  <c r="Y276" i="3"/>
  <c r="Y277" i="3"/>
  <c r="Y278" i="3"/>
  <c r="Y279" i="3"/>
  <c r="Y280" i="3"/>
  <c r="Y281" i="3"/>
  <c r="Y282" i="3"/>
  <c r="Y283" i="3"/>
  <c r="Y284" i="3"/>
  <c r="Y285" i="3"/>
  <c r="Y286" i="3"/>
  <c r="Y287" i="3"/>
  <c r="Y288" i="3"/>
  <c r="Y289" i="3"/>
  <c r="Y290" i="3"/>
  <c r="Y291" i="3"/>
  <c r="Y292" i="3"/>
  <c r="Y293" i="3"/>
  <c r="Y294" i="3"/>
  <c r="Y295" i="3"/>
  <c r="Y296" i="3"/>
  <c r="Y297" i="3"/>
  <c r="Y298" i="3"/>
  <c r="Y299" i="3"/>
  <c r="Y300" i="3"/>
  <c r="Y301" i="3"/>
  <c r="Y302" i="3"/>
  <c r="Y303" i="3"/>
  <c r="Y304" i="3"/>
  <c r="Y305" i="3"/>
  <c r="Y306" i="3"/>
  <c r="Y307" i="3"/>
  <c r="Y308" i="3"/>
  <c r="Y309" i="3"/>
  <c r="Y310" i="3"/>
  <c r="Y311" i="3"/>
  <c r="Y312" i="3"/>
  <c r="Y313" i="3"/>
  <c r="Y314" i="3"/>
  <c r="Y315" i="3"/>
  <c r="Y316" i="3"/>
  <c r="Y317" i="3"/>
  <c r="Y318" i="3"/>
  <c r="Y319" i="3"/>
  <c r="Y320" i="3"/>
  <c r="Y321" i="3"/>
  <c r="Y322" i="3"/>
  <c r="Y323" i="3"/>
  <c r="Y324" i="3"/>
  <c r="Y325" i="3"/>
  <c r="Y326" i="3"/>
  <c r="Y327" i="3"/>
  <c r="Y328" i="3"/>
  <c r="Y329" i="3"/>
  <c r="Y330" i="3"/>
  <c r="Y331" i="3"/>
  <c r="Y332" i="3"/>
  <c r="Y333" i="3"/>
  <c r="Y334" i="3"/>
  <c r="Y335" i="3"/>
  <c r="Y336" i="3"/>
  <c r="Y337" i="3"/>
  <c r="Y338" i="3"/>
  <c r="Y339" i="3"/>
  <c r="Y340" i="3"/>
  <c r="Y341" i="3"/>
  <c r="Y342" i="3"/>
  <c r="Y343" i="3"/>
  <c r="Y344" i="3"/>
  <c r="Y345" i="3"/>
  <c r="Y346" i="3"/>
  <c r="Y347" i="3"/>
  <c r="Y348" i="3"/>
  <c r="Y349" i="3"/>
  <c r="Y350" i="3"/>
  <c r="Y351" i="3"/>
  <c r="Y352" i="3"/>
  <c r="Y353" i="3"/>
  <c r="Y354" i="3"/>
  <c r="Y355" i="3"/>
  <c r="Y356" i="3"/>
  <c r="Y357" i="3"/>
  <c r="Y358" i="3"/>
  <c r="Y359" i="3"/>
  <c r="Y360" i="3"/>
  <c r="Y361" i="3"/>
  <c r="Y362" i="3"/>
  <c r="Y363" i="3"/>
  <c r="Y364" i="3"/>
  <c r="Y365" i="3"/>
  <c r="Y366" i="3"/>
  <c r="Y367" i="3"/>
  <c r="Y368" i="3"/>
  <c r="Y369" i="3"/>
  <c r="Y370" i="3"/>
  <c r="Y371" i="3"/>
  <c r="Y372" i="3"/>
  <c r="Y373" i="3"/>
  <c r="Y374" i="3"/>
  <c r="Y375" i="3"/>
  <c r="Y376" i="3"/>
  <c r="Y377" i="3"/>
  <c r="Y378" i="3"/>
  <c r="Y379" i="3"/>
  <c r="Y380" i="3"/>
  <c r="Y381" i="3"/>
  <c r="Y382" i="3"/>
  <c r="Y383" i="3"/>
  <c r="Y384" i="3"/>
  <c r="Y385" i="3"/>
  <c r="Y386" i="3"/>
  <c r="Y387" i="3"/>
  <c r="Y388" i="3"/>
  <c r="Y389" i="3"/>
  <c r="Y390" i="3"/>
  <c r="Y391" i="3"/>
  <c r="Y392" i="3"/>
  <c r="Y393" i="3"/>
  <c r="Y394" i="3"/>
  <c r="Y395" i="3"/>
  <c r="Y396" i="3"/>
  <c r="Y397" i="3"/>
  <c r="Y398" i="3"/>
  <c r="Y399" i="3"/>
  <c r="Y400" i="3"/>
  <c r="Y401" i="3"/>
  <c r="Y402" i="3"/>
  <c r="Y403" i="3"/>
  <c r="Y404" i="3"/>
  <c r="Y405" i="3"/>
  <c r="Y406" i="3"/>
  <c r="Y407" i="3"/>
  <c r="Y408" i="3"/>
  <c r="Y409" i="3"/>
  <c r="Y410" i="3"/>
  <c r="Y411" i="3"/>
  <c r="Y412" i="3"/>
  <c r="Y413" i="3"/>
  <c r="Y414" i="3"/>
  <c r="Y415" i="3"/>
  <c r="Y416" i="3"/>
  <c r="Y417" i="3"/>
  <c r="Y418" i="3"/>
  <c r="Y419" i="3"/>
  <c r="Y420" i="3"/>
  <c r="Y421" i="3"/>
  <c r="Y422" i="3"/>
  <c r="Y423" i="3"/>
  <c r="Y424" i="3"/>
  <c r="Y425" i="3"/>
  <c r="Y426" i="3"/>
  <c r="Y427" i="3"/>
  <c r="Y428" i="3"/>
  <c r="Y429" i="3"/>
  <c r="Y430" i="3"/>
  <c r="Y431" i="3"/>
  <c r="Y432" i="3"/>
  <c r="Y433" i="3"/>
  <c r="Y434" i="3"/>
  <c r="Y435" i="3"/>
  <c r="Y436" i="3"/>
  <c r="Y437" i="3"/>
  <c r="Y438" i="3"/>
  <c r="Y439" i="3"/>
  <c r="Y440" i="3"/>
  <c r="Y441" i="3"/>
  <c r="Y442" i="3"/>
  <c r="Y443" i="3"/>
  <c r="Y444" i="3"/>
  <c r="Y445" i="3"/>
  <c r="Y446" i="3"/>
  <c r="Y447" i="3"/>
  <c r="Y448" i="3"/>
  <c r="Y449" i="3"/>
  <c r="Y450" i="3"/>
  <c r="Y451" i="3"/>
  <c r="Y452" i="3"/>
  <c r="Y453" i="3"/>
  <c r="Y454" i="3"/>
  <c r="Y455" i="3"/>
  <c r="Y456" i="3"/>
  <c r="Y457" i="3"/>
  <c r="Y458" i="3"/>
  <c r="Y459" i="3"/>
  <c r="Y460" i="3"/>
  <c r="Y461" i="3"/>
  <c r="Y462" i="3"/>
  <c r="Y463" i="3"/>
  <c r="Y464" i="3"/>
  <c r="Y465" i="3"/>
  <c r="Y466" i="3"/>
  <c r="Y467" i="3"/>
  <c r="Y468" i="3"/>
  <c r="Y469" i="3"/>
  <c r="Y470" i="3"/>
  <c r="Y471" i="3"/>
  <c r="Y472" i="3"/>
  <c r="Y473" i="3"/>
  <c r="Y474" i="3"/>
  <c r="Y475" i="3"/>
  <c r="Y476" i="3"/>
  <c r="Y477" i="3"/>
  <c r="Y478" i="3"/>
  <c r="Y479" i="3"/>
  <c r="Y480" i="3"/>
  <c r="Y481" i="3"/>
  <c r="Y482" i="3"/>
  <c r="Y483" i="3"/>
  <c r="Y484" i="3"/>
  <c r="Y485" i="3"/>
  <c r="Y486" i="3"/>
  <c r="Y487" i="3"/>
  <c r="Y488" i="3"/>
  <c r="Y489" i="3"/>
  <c r="Y490" i="3"/>
  <c r="Y491" i="3"/>
  <c r="Y492" i="3"/>
  <c r="Y493" i="3"/>
  <c r="Y494" i="3"/>
  <c r="Y495" i="3"/>
  <c r="Y496" i="3"/>
  <c r="Y497" i="3"/>
  <c r="Y498" i="3"/>
  <c r="Y499" i="3"/>
  <c r="Y500" i="3"/>
  <c r="Y501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</calcChain>
</file>

<file path=xl/sharedStrings.xml><?xml version="1.0" encoding="utf-8"?>
<sst xmlns="http://schemas.openxmlformats.org/spreadsheetml/2006/main" count="6558" uniqueCount="609">
  <si>
    <t>Student_ID</t>
  </si>
  <si>
    <t>Age</t>
  </si>
  <si>
    <t>Gender</t>
  </si>
  <si>
    <t>University_Year</t>
  </si>
  <si>
    <t>Major</t>
  </si>
  <si>
    <t>Attendance_Percentage</t>
  </si>
  <si>
    <t>Study_Hours_Per_Week</t>
  </si>
  <si>
    <t>CGPA</t>
  </si>
  <si>
    <t>Academic_Performance</t>
  </si>
  <si>
    <t>Programming_Skill</t>
  </si>
  <si>
    <t>Projects_Completed</t>
  </si>
  <si>
    <t>Certifications</t>
  </si>
  <si>
    <t>Hackathons</t>
  </si>
  <si>
    <t>GitHub_Profile</t>
  </si>
  <si>
    <t>Internships</t>
  </si>
  <si>
    <t>Leadership_Experience</t>
  </si>
  <si>
    <t>LinkedIn_Profile</t>
  </si>
  <si>
    <t>Resume_Score</t>
  </si>
  <si>
    <t>Communication_Skills</t>
  </si>
  <si>
    <t>Teamwork</t>
  </si>
  <si>
    <t>Problem_Solving</t>
  </si>
  <si>
    <t>English_Proficiency</t>
  </si>
  <si>
    <t>Interview_Score</t>
  </si>
  <si>
    <t>Employability_Score</t>
  </si>
  <si>
    <t>Placement_Status</t>
  </si>
  <si>
    <t>Company_Tier</t>
  </si>
  <si>
    <t>Career_Field</t>
  </si>
  <si>
    <t>Placement_Mode</t>
  </si>
  <si>
    <t>Starting_Salary_USD</t>
  </si>
  <si>
    <t>ST000001</t>
  </si>
  <si>
    <t>Male</t>
  </si>
  <si>
    <t>Sophomore</t>
  </si>
  <si>
    <t>Computer Science</t>
  </si>
  <si>
    <t>Good</t>
  </si>
  <si>
    <t>Yes</t>
  </si>
  <si>
    <t>No</t>
  </si>
  <si>
    <t>Advanced</t>
  </si>
  <si>
    <t>Placed</t>
  </si>
  <si>
    <t>Tier 1</t>
  </si>
  <si>
    <t>Backend Developer</t>
  </si>
  <si>
    <t>Campus Placement</t>
  </si>
  <si>
    <t>ST000002</t>
  </si>
  <si>
    <t>Female</t>
  </si>
  <si>
    <t>Freshman</t>
  </si>
  <si>
    <t>Poor</t>
  </si>
  <si>
    <t>Basic</t>
  </si>
  <si>
    <t>Not Placed</t>
  </si>
  <si>
    <t>No Company</t>
  </si>
  <si>
    <t>Not Applicable</t>
  </si>
  <si>
    <t>ST000003</t>
  </si>
  <si>
    <t>Senior</t>
  </si>
  <si>
    <t>Information Technology</t>
  </si>
  <si>
    <t>Average</t>
  </si>
  <si>
    <t>IT Support Engineer</t>
  </si>
  <si>
    <t>ST000004</t>
  </si>
  <si>
    <t>Intermediate</t>
  </si>
  <si>
    <t>ST000005</t>
  </si>
  <si>
    <t>Software Engineering</t>
  </si>
  <si>
    <t>Software Engineer</t>
  </si>
  <si>
    <t>Internship Conversion</t>
  </si>
  <si>
    <t>ST000006</t>
  </si>
  <si>
    <t>Off-Campus</t>
  </si>
  <si>
    <t>ST000007</t>
  </si>
  <si>
    <t>Junior</t>
  </si>
  <si>
    <t>Artificial Intelligence</t>
  </si>
  <si>
    <t>AI Engineer</t>
  </si>
  <si>
    <t>ST000008</t>
  </si>
  <si>
    <t>Business Analytics</t>
  </si>
  <si>
    <t>ST000009</t>
  </si>
  <si>
    <t>Full Stack Developer</t>
  </si>
  <si>
    <t>ST000010</t>
  </si>
  <si>
    <t>ST000011</t>
  </si>
  <si>
    <t>Data Science</t>
  </si>
  <si>
    <t>Data Scientist</t>
  </si>
  <si>
    <t>Referral</t>
  </si>
  <si>
    <t>ST000012</t>
  </si>
  <si>
    <t>ST000013</t>
  </si>
  <si>
    <t>ST000014</t>
  </si>
  <si>
    <t>ST000015</t>
  </si>
  <si>
    <t>ST000016</t>
  </si>
  <si>
    <t>DevOps Engineer</t>
  </si>
  <si>
    <t>ST000017</t>
  </si>
  <si>
    <t>ST000018</t>
  </si>
  <si>
    <t>Cybersecurity</t>
  </si>
  <si>
    <t>Cybersecurity Analyst</t>
  </si>
  <si>
    <t>ST000019</t>
  </si>
  <si>
    <t>ST000020</t>
  </si>
  <si>
    <t>ST000021</t>
  </si>
  <si>
    <t>ST000022</t>
  </si>
  <si>
    <t>ST000023</t>
  </si>
  <si>
    <t>ST000024</t>
  </si>
  <si>
    <t>Penetration Tester</t>
  </si>
  <si>
    <t>ST000025</t>
  </si>
  <si>
    <t>ST000026</t>
  </si>
  <si>
    <t>Business Analyst</t>
  </si>
  <si>
    <t>ST000027</t>
  </si>
  <si>
    <t>ST000028</t>
  </si>
  <si>
    <t>ST000029</t>
  </si>
  <si>
    <t>ST000030</t>
  </si>
  <si>
    <t>ST000031</t>
  </si>
  <si>
    <t>Excellent</t>
  </si>
  <si>
    <t>ST000032</t>
  </si>
  <si>
    <t>ST000033</t>
  </si>
  <si>
    <t>ST000034</t>
  </si>
  <si>
    <t>SOC Analyst</t>
  </si>
  <si>
    <t>ST000035</t>
  </si>
  <si>
    <t>ST000036</t>
  </si>
  <si>
    <t>ST000037</t>
  </si>
  <si>
    <t>ST000038</t>
  </si>
  <si>
    <t>Tier 2</t>
  </si>
  <si>
    <t>Cloud Engineer</t>
  </si>
  <si>
    <t>ST000039</t>
  </si>
  <si>
    <t>Machine Learning Engineer</t>
  </si>
  <si>
    <t>ST000040</t>
  </si>
  <si>
    <t>ST000041</t>
  </si>
  <si>
    <t>Electrical Engineering</t>
  </si>
  <si>
    <t>Automation Engineer</t>
  </si>
  <si>
    <t>ST000042</t>
  </si>
  <si>
    <t>ST000043</t>
  </si>
  <si>
    <t>ST000044</t>
  </si>
  <si>
    <t>Data Analyst</t>
  </si>
  <si>
    <t>ST000045</t>
  </si>
  <si>
    <t>ST000046</t>
  </si>
  <si>
    <t>ST000047</t>
  </si>
  <si>
    <t>ST000048</t>
  </si>
  <si>
    <t>ST000049</t>
  </si>
  <si>
    <t>ST000050</t>
  </si>
  <si>
    <t>ST000051</t>
  </si>
  <si>
    <t>ST000052</t>
  </si>
  <si>
    <t>ST000053</t>
  </si>
  <si>
    <t>ST000054</t>
  </si>
  <si>
    <t>ST000055</t>
  </si>
  <si>
    <t>ST000056</t>
  </si>
  <si>
    <t>ST000057</t>
  </si>
  <si>
    <t>ST000058</t>
  </si>
  <si>
    <t>ST000059</t>
  </si>
  <si>
    <t>ST000060</t>
  </si>
  <si>
    <t>ST000061</t>
  </si>
  <si>
    <t>ST000062</t>
  </si>
  <si>
    <t>ST000063</t>
  </si>
  <si>
    <t>ST000064</t>
  </si>
  <si>
    <t>ST000065</t>
  </si>
  <si>
    <t>ST000066</t>
  </si>
  <si>
    <t>ST000067</t>
  </si>
  <si>
    <t>ST000068</t>
  </si>
  <si>
    <t>ST000069</t>
  </si>
  <si>
    <t>ST000070</t>
  </si>
  <si>
    <t>ST000071</t>
  </si>
  <si>
    <t>ST000072</t>
  </si>
  <si>
    <t>ST000073</t>
  </si>
  <si>
    <t>Embedded Systems Engineer</t>
  </si>
  <si>
    <t>ST000074</t>
  </si>
  <si>
    <t>ST000075</t>
  </si>
  <si>
    <t>ST000076</t>
  </si>
  <si>
    <t>ST000077</t>
  </si>
  <si>
    <t>ST000078</t>
  </si>
  <si>
    <t>ST000079</t>
  </si>
  <si>
    <t>ST000080</t>
  </si>
  <si>
    <t>ST000081</t>
  </si>
  <si>
    <t>ST000082</t>
  </si>
  <si>
    <t>ST000083</t>
  </si>
  <si>
    <t>ST000084</t>
  </si>
  <si>
    <t>ST000085</t>
  </si>
  <si>
    <t>ST000086</t>
  </si>
  <si>
    <t>Other</t>
  </si>
  <si>
    <t>ST000087</t>
  </si>
  <si>
    <t>ST000088</t>
  </si>
  <si>
    <t>ST000089</t>
  </si>
  <si>
    <t>ST000090</t>
  </si>
  <si>
    <t>ST000091</t>
  </si>
  <si>
    <t>ST000092</t>
  </si>
  <si>
    <t>ST000093</t>
  </si>
  <si>
    <t>ST000094</t>
  </si>
  <si>
    <t>ST000095</t>
  </si>
  <si>
    <t>ST000096</t>
  </si>
  <si>
    <t>ST000097</t>
  </si>
  <si>
    <t>ST000098</t>
  </si>
  <si>
    <t>ST000099</t>
  </si>
  <si>
    <t>ST000100</t>
  </si>
  <si>
    <t>ST000101</t>
  </si>
  <si>
    <t>ST000102</t>
  </si>
  <si>
    <t>ST000103</t>
  </si>
  <si>
    <t>ST000104</t>
  </si>
  <si>
    <t>ST000105</t>
  </si>
  <si>
    <t>ST000106</t>
  </si>
  <si>
    <t>ST000107</t>
  </si>
  <si>
    <t>ST000108</t>
  </si>
  <si>
    <t>ST000109</t>
  </si>
  <si>
    <t>ST000110</t>
  </si>
  <si>
    <t>ST000111</t>
  </si>
  <si>
    <t>ST000112</t>
  </si>
  <si>
    <t>ST000113</t>
  </si>
  <si>
    <t>ST000114</t>
  </si>
  <si>
    <t>ST000115</t>
  </si>
  <si>
    <t>ST000116</t>
  </si>
  <si>
    <t>ST000117</t>
  </si>
  <si>
    <t>ST000118</t>
  </si>
  <si>
    <t>ST000119</t>
  </si>
  <si>
    <t>ST000120</t>
  </si>
  <si>
    <t>ST000121</t>
  </si>
  <si>
    <t>ST000122</t>
  </si>
  <si>
    <t>ST000123</t>
  </si>
  <si>
    <t>ST000124</t>
  </si>
  <si>
    <t>ST000125</t>
  </si>
  <si>
    <t>ST000126</t>
  </si>
  <si>
    <t>ST000127</t>
  </si>
  <si>
    <t>ST000128</t>
  </si>
  <si>
    <t>ST000129</t>
  </si>
  <si>
    <t>ST000130</t>
  </si>
  <si>
    <t>ST000131</t>
  </si>
  <si>
    <t>ST000132</t>
  </si>
  <si>
    <t>ST000133</t>
  </si>
  <si>
    <t>ST000134</t>
  </si>
  <si>
    <t>ST000135</t>
  </si>
  <si>
    <t>ST000136</t>
  </si>
  <si>
    <t>ST000137</t>
  </si>
  <si>
    <t>ST000138</t>
  </si>
  <si>
    <t>ST000139</t>
  </si>
  <si>
    <t>ST000140</t>
  </si>
  <si>
    <t>ST000141</t>
  </si>
  <si>
    <t>ST000142</t>
  </si>
  <si>
    <t>ST000143</t>
  </si>
  <si>
    <t>ST000144</t>
  </si>
  <si>
    <t>ST000145</t>
  </si>
  <si>
    <t>ST000146</t>
  </si>
  <si>
    <t>ST000147</t>
  </si>
  <si>
    <t>ST000148</t>
  </si>
  <si>
    <t>ST000149</t>
  </si>
  <si>
    <t>ST000150</t>
  </si>
  <si>
    <t>ST000151</t>
  </si>
  <si>
    <t>ST000152</t>
  </si>
  <si>
    <t>ST000153</t>
  </si>
  <si>
    <t>ST000154</t>
  </si>
  <si>
    <t>ST000155</t>
  </si>
  <si>
    <t>ST000156</t>
  </si>
  <si>
    <t>ST000157</t>
  </si>
  <si>
    <t>ST000158</t>
  </si>
  <si>
    <t>ST000159</t>
  </si>
  <si>
    <t>ST000160</t>
  </si>
  <si>
    <t>ST000161</t>
  </si>
  <si>
    <t>ST000162</t>
  </si>
  <si>
    <t>ST000163</t>
  </si>
  <si>
    <t>ST000164</t>
  </si>
  <si>
    <t>ST000165</t>
  </si>
  <si>
    <t>ST000166</t>
  </si>
  <si>
    <t>ST000167</t>
  </si>
  <si>
    <t>ST000168</t>
  </si>
  <si>
    <t>ST000169</t>
  </si>
  <si>
    <t>ST000170</t>
  </si>
  <si>
    <t>ST000171</t>
  </si>
  <si>
    <t>ST000172</t>
  </si>
  <si>
    <t>ST000173</t>
  </si>
  <si>
    <t>ST000174</t>
  </si>
  <si>
    <t>ST000175</t>
  </si>
  <si>
    <t>ST000176</t>
  </si>
  <si>
    <t>ST000177</t>
  </si>
  <si>
    <t>ST000178</t>
  </si>
  <si>
    <t>ST000179</t>
  </si>
  <si>
    <t>ST000180</t>
  </si>
  <si>
    <t>ST000181</t>
  </si>
  <si>
    <t>ST000182</t>
  </si>
  <si>
    <t>ST000183</t>
  </si>
  <si>
    <t>ST000184</t>
  </si>
  <si>
    <t>ST000185</t>
  </si>
  <si>
    <t>ST000186</t>
  </si>
  <si>
    <t>ST000187</t>
  </si>
  <si>
    <t>ST000188</t>
  </si>
  <si>
    <t>ST000189</t>
  </si>
  <si>
    <t>ST000190</t>
  </si>
  <si>
    <t>ST000191</t>
  </si>
  <si>
    <t>ST000192</t>
  </si>
  <si>
    <t>ST000193</t>
  </si>
  <si>
    <t>ST000194</t>
  </si>
  <si>
    <t>ST000195</t>
  </si>
  <si>
    <t>ST000196</t>
  </si>
  <si>
    <t>ST000197</t>
  </si>
  <si>
    <t>ST000198</t>
  </si>
  <si>
    <t>ST000199</t>
  </si>
  <si>
    <t>ST000200</t>
  </si>
  <si>
    <t>ST000201</t>
  </si>
  <si>
    <t>ST000202</t>
  </si>
  <si>
    <t>ST000203</t>
  </si>
  <si>
    <t>ST000204</t>
  </si>
  <si>
    <t>ST000205</t>
  </si>
  <si>
    <t>ST000206</t>
  </si>
  <si>
    <t>ST000207</t>
  </si>
  <si>
    <t>ST000208</t>
  </si>
  <si>
    <t>ST000209</t>
  </si>
  <si>
    <t>ST000210</t>
  </si>
  <si>
    <t>ST000211</t>
  </si>
  <si>
    <t>ST000212</t>
  </si>
  <si>
    <t>ST000213</t>
  </si>
  <si>
    <t>ST000214</t>
  </si>
  <si>
    <t>ST000215</t>
  </si>
  <si>
    <t>ST000216</t>
  </si>
  <si>
    <t>ST000217</t>
  </si>
  <si>
    <t>ST000218</t>
  </si>
  <si>
    <t>ST000219</t>
  </si>
  <si>
    <t>ST000220</t>
  </si>
  <si>
    <t>ST000221</t>
  </si>
  <si>
    <t>ST000222</t>
  </si>
  <si>
    <t>ST000223</t>
  </si>
  <si>
    <t>ST000224</t>
  </si>
  <si>
    <t>ST000225</t>
  </si>
  <si>
    <t>ST000226</t>
  </si>
  <si>
    <t>ST000227</t>
  </si>
  <si>
    <t>ST000228</t>
  </si>
  <si>
    <t>ST000229</t>
  </si>
  <si>
    <t>ST000230</t>
  </si>
  <si>
    <t>ST000231</t>
  </si>
  <si>
    <t>ST000232</t>
  </si>
  <si>
    <t>ST000233</t>
  </si>
  <si>
    <t>ST000234</t>
  </si>
  <si>
    <t>ST000235</t>
  </si>
  <si>
    <t>ST000236</t>
  </si>
  <si>
    <t>ST000237</t>
  </si>
  <si>
    <t>ST000238</t>
  </si>
  <si>
    <t>ST000239</t>
  </si>
  <si>
    <t>ST000240</t>
  </si>
  <si>
    <t>ST000241</t>
  </si>
  <si>
    <t>Tier 3</t>
  </si>
  <si>
    <t>ST000242</t>
  </si>
  <si>
    <t>ST000243</t>
  </si>
  <si>
    <t>ST000244</t>
  </si>
  <si>
    <t>ST000245</t>
  </si>
  <si>
    <t>ST000246</t>
  </si>
  <si>
    <t>ST000247</t>
  </si>
  <si>
    <t>ST000248</t>
  </si>
  <si>
    <t>ST000249</t>
  </si>
  <si>
    <t>ST000250</t>
  </si>
  <si>
    <t>ST000251</t>
  </si>
  <si>
    <t>ST000252</t>
  </si>
  <si>
    <t>ST000253</t>
  </si>
  <si>
    <t>ST000254</t>
  </si>
  <si>
    <t>ST000255</t>
  </si>
  <si>
    <t>ST000256</t>
  </si>
  <si>
    <t>ST000257</t>
  </si>
  <si>
    <t>ST000258</t>
  </si>
  <si>
    <t>ST000259</t>
  </si>
  <si>
    <t>ST000260</t>
  </si>
  <si>
    <t>ST000261</t>
  </si>
  <si>
    <t>ST000262</t>
  </si>
  <si>
    <t>ST000263</t>
  </si>
  <si>
    <t>ST000264</t>
  </si>
  <si>
    <t>ST000265</t>
  </si>
  <si>
    <t>ST000266</t>
  </si>
  <si>
    <t>ST000267</t>
  </si>
  <si>
    <t>ST000268</t>
  </si>
  <si>
    <t>ST000269</t>
  </si>
  <si>
    <t>ST000270</t>
  </si>
  <si>
    <t>ST000271</t>
  </si>
  <si>
    <t>ST000272</t>
  </si>
  <si>
    <t>ST000273</t>
  </si>
  <si>
    <t>ST000274</t>
  </si>
  <si>
    <t>ST000275</t>
  </si>
  <si>
    <t>ST000276</t>
  </si>
  <si>
    <t>ST000277</t>
  </si>
  <si>
    <t>ST000278</t>
  </si>
  <si>
    <t>ST000279</t>
  </si>
  <si>
    <t>ST000280</t>
  </si>
  <si>
    <t>ST000281</t>
  </si>
  <si>
    <t>ST000282</t>
  </si>
  <si>
    <t>ST000283</t>
  </si>
  <si>
    <t>ST000284</t>
  </si>
  <si>
    <t>ST000285</t>
  </si>
  <si>
    <t>ST000286</t>
  </si>
  <si>
    <t>ST000287</t>
  </si>
  <si>
    <t>ST000288</t>
  </si>
  <si>
    <t>ST000289</t>
  </si>
  <si>
    <t>ST000290</t>
  </si>
  <si>
    <t>ST000291</t>
  </si>
  <si>
    <t>ST000292</t>
  </si>
  <si>
    <t>ST000293</t>
  </si>
  <si>
    <t>ST000294</t>
  </si>
  <si>
    <t>ST000295</t>
  </si>
  <si>
    <t>ST000296</t>
  </si>
  <si>
    <t>ST000297</t>
  </si>
  <si>
    <t>ST000298</t>
  </si>
  <si>
    <t>ST000299</t>
  </si>
  <si>
    <t>ST000300</t>
  </si>
  <si>
    <t>ST000301</t>
  </si>
  <si>
    <t>ST000302</t>
  </si>
  <si>
    <t>ST000303</t>
  </si>
  <si>
    <t>ST000304</t>
  </si>
  <si>
    <t>ST000305</t>
  </si>
  <si>
    <t>ST000306</t>
  </si>
  <si>
    <t>ST000307</t>
  </si>
  <si>
    <t>ST000308</t>
  </si>
  <si>
    <t>ST000309</t>
  </si>
  <si>
    <t>ST000310</t>
  </si>
  <si>
    <t>ST000311</t>
  </si>
  <si>
    <t>ST000312</t>
  </si>
  <si>
    <t>ST000313</t>
  </si>
  <si>
    <t>ST000314</t>
  </si>
  <si>
    <t>ST000315</t>
  </si>
  <si>
    <t>ST000316</t>
  </si>
  <si>
    <t>ST000317</t>
  </si>
  <si>
    <t>ST000318</t>
  </si>
  <si>
    <t>ST000319</t>
  </si>
  <si>
    <t>ST000320</t>
  </si>
  <si>
    <t>ST000321</t>
  </si>
  <si>
    <t>ST000322</t>
  </si>
  <si>
    <t>ST000323</t>
  </si>
  <si>
    <t>ST000324</t>
  </si>
  <si>
    <t>ST000325</t>
  </si>
  <si>
    <t>ST000326</t>
  </si>
  <si>
    <t>ST000327</t>
  </si>
  <si>
    <t>ST000328</t>
  </si>
  <si>
    <t>ST000329</t>
  </si>
  <si>
    <t>ST000330</t>
  </si>
  <si>
    <t>ST000331</t>
  </si>
  <si>
    <t>ST000332</t>
  </si>
  <si>
    <t>ST000333</t>
  </si>
  <si>
    <t>ST000334</t>
  </si>
  <si>
    <t>ST000335</t>
  </si>
  <si>
    <t>ST000336</t>
  </si>
  <si>
    <t>ST000337</t>
  </si>
  <si>
    <t>ST000338</t>
  </si>
  <si>
    <t>ST000339</t>
  </si>
  <si>
    <t>ST000340</t>
  </si>
  <si>
    <t>ST000341</t>
  </si>
  <si>
    <t>ST000342</t>
  </si>
  <si>
    <t>ST000343</t>
  </si>
  <si>
    <t>ST000344</t>
  </si>
  <si>
    <t>ST000345</t>
  </si>
  <si>
    <t>ST000346</t>
  </si>
  <si>
    <t>ST000347</t>
  </si>
  <si>
    <t>ST000348</t>
  </si>
  <si>
    <t>ST000349</t>
  </si>
  <si>
    <t>ST000350</t>
  </si>
  <si>
    <t>ST000351</t>
  </si>
  <si>
    <t>ST000352</t>
  </si>
  <si>
    <t>ST000353</t>
  </si>
  <si>
    <t>ST000354</t>
  </si>
  <si>
    <t>ST000355</t>
  </si>
  <si>
    <t>ST000356</t>
  </si>
  <si>
    <t>ST000357</t>
  </si>
  <si>
    <t>ST000358</t>
  </si>
  <si>
    <t>ST000359</t>
  </si>
  <si>
    <t>ST000360</t>
  </si>
  <si>
    <t>ST000361</t>
  </si>
  <si>
    <t>ST000362</t>
  </si>
  <si>
    <t>ST000363</t>
  </si>
  <si>
    <t>ST000364</t>
  </si>
  <si>
    <t>ST000365</t>
  </si>
  <si>
    <t>ST000366</t>
  </si>
  <si>
    <t>ST000367</t>
  </si>
  <si>
    <t>ST000368</t>
  </si>
  <si>
    <t>ST000369</t>
  </si>
  <si>
    <t>ST000370</t>
  </si>
  <si>
    <t>ST000371</t>
  </si>
  <si>
    <t>ST000372</t>
  </si>
  <si>
    <t>ST000373</t>
  </si>
  <si>
    <t>ST000374</t>
  </si>
  <si>
    <t>ST000375</t>
  </si>
  <si>
    <t>ST000376</t>
  </si>
  <si>
    <t>ST000377</t>
  </si>
  <si>
    <t>ST000378</t>
  </si>
  <si>
    <t>ST000379</t>
  </si>
  <si>
    <t>ST000380</t>
  </si>
  <si>
    <t>ST000381</t>
  </si>
  <si>
    <t>ST000382</t>
  </si>
  <si>
    <t>ST000383</t>
  </si>
  <si>
    <t>ST000384</t>
  </si>
  <si>
    <t>ST000385</t>
  </si>
  <si>
    <t>ST000386</t>
  </si>
  <si>
    <t>ST000387</t>
  </si>
  <si>
    <t>ST000388</t>
  </si>
  <si>
    <t>ST000389</t>
  </si>
  <si>
    <t>ST000390</t>
  </si>
  <si>
    <t>ST000391</t>
  </si>
  <si>
    <t>ST000392</t>
  </si>
  <si>
    <t>ST000393</t>
  </si>
  <si>
    <t>ST000394</t>
  </si>
  <si>
    <t>ST000395</t>
  </si>
  <si>
    <t>ST000396</t>
  </si>
  <si>
    <t>ST000397</t>
  </si>
  <si>
    <t>ST000398</t>
  </si>
  <si>
    <t>ST000399</t>
  </si>
  <si>
    <t>ST000400</t>
  </si>
  <si>
    <t>ST000401</t>
  </si>
  <si>
    <t>ST000402</t>
  </si>
  <si>
    <t>ST000403</t>
  </si>
  <si>
    <t>ST000404</t>
  </si>
  <si>
    <t>ST000405</t>
  </si>
  <si>
    <t>ST000406</t>
  </si>
  <si>
    <t>ST000407</t>
  </si>
  <si>
    <t>ST000408</t>
  </si>
  <si>
    <t>ST000409</t>
  </si>
  <si>
    <t>ST000410</t>
  </si>
  <si>
    <t>ST000411</t>
  </si>
  <si>
    <t>ST000412</t>
  </si>
  <si>
    <t>ST000413</t>
  </si>
  <si>
    <t>ST000414</t>
  </si>
  <si>
    <t>ST000415</t>
  </si>
  <si>
    <t>ST000416</t>
  </si>
  <si>
    <t>ST000417</t>
  </si>
  <si>
    <t>ST000418</t>
  </si>
  <si>
    <t>ST000419</t>
  </si>
  <si>
    <t>ST000420</t>
  </si>
  <si>
    <t>ST000421</t>
  </si>
  <si>
    <t>ST000422</t>
  </si>
  <si>
    <t>ST000423</t>
  </si>
  <si>
    <t>ST000424</t>
  </si>
  <si>
    <t>ST000425</t>
  </si>
  <si>
    <t>ST000426</t>
  </si>
  <si>
    <t>ST000427</t>
  </si>
  <si>
    <t>ST000428</t>
  </si>
  <si>
    <t>ST000429</t>
  </si>
  <si>
    <t>ST000430</t>
  </si>
  <si>
    <t>ST000431</t>
  </si>
  <si>
    <t>ST000432</t>
  </si>
  <si>
    <t>ST000433</t>
  </si>
  <si>
    <t>ST000434</t>
  </si>
  <si>
    <t>ST000435</t>
  </si>
  <si>
    <t>ST000436</t>
  </si>
  <si>
    <t>ST000437</t>
  </si>
  <si>
    <t>ST000438</t>
  </si>
  <si>
    <t>ST000439</t>
  </si>
  <si>
    <t>ST000440</t>
  </si>
  <si>
    <t>ST000441</t>
  </si>
  <si>
    <t>ST000442</t>
  </si>
  <si>
    <t>ST000443</t>
  </si>
  <si>
    <t>ST000444</t>
  </si>
  <si>
    <t>ST000445</t>
  </si>
  <si>
    <t>ST000446</t>
  </si>
  <si>
    <t>ST000447</t>
  </si>
  <si>
    <t>ST000448</t>
  </si>
  <si>
    <t>ST000449</t>
  </si>
  <si>
    <t>ST000450</t>
  </si>
  <si>
    <t>ST000451</t>
  </si>
  <si>
    <t>ST000452</t>
  </si>
  <si>
    <t>ST000453</t>
  </si>
  <si>
    <t>ST000454</t>
  </si>
  <si>
    <t>ST000455</t>
  </si>
  <si>
    <t>ST000456</t>
  </si>
  <si>
    <t>ST000457</t>
  </si>
  <si>
    <t>ST000458</t>
  </si>
  <si>
    <t>ST000459</t>
  </si>
  <si>
    <t>ST000460</t>
  </si>
  <si>
    <t>ST000461</t>
  </si>
  <si>
    <t>ST000462</t>
  </si>
  <si>
    <t>ST000463</t>
  </si>
  <si>
    <t>ST000464</t>
  </si>
  <si>
    <t>ST000465</t>
  </si>
  <si>
    <t>ST000466</t>
  </si>
  <si>
    <t>ST000467</t>
  </si>
  <si>
    <t>ST000468</t>
  </si>
  <si>
    <t>ST000469</t>
  </si>
  <si>
    <t>ST000470</t>
  </si>
  <si>
    <t>ST000471</t>
  </si>
  <si>
    <t>ST000472</t>
  </si>
  <si>
    <t>ST000473</t>
  </si>
  <si>
    <t>ST000474</t>
  </si>
  <si>
    <t>ST000475</t>
  </si>
  <si>
    <t>ST000476</t>
  </si>
  <si>
    <t>ST000477</t>
  </si>
  <si>
    <t>ST000478</t>
  </si>
  <si>
    <t>ST000479</t>
  </si>
  <si>
    <t>ST000480</t>
  </si>
  <si>
    <t>ST000481</t>
  </si>
  <si>
    <t>ST000482</t>
  </si>
  <si>
    <t>ST000483</t>
  </si>
  <si>
    <t>ST000484</t>
  </si>
  <si>
    <t>ST000485</t>
  </si>
  <si>
    <t>ST000486</t>
  </si>
  <si>
    <t>ST000487</t>
  </si>
  <si>
    <t>ST000488</t>
  </si>
  <si>
    <t>ST000489</t>
  </si>
  <si>
    <t>ST000490</t>
  </si>
  <si>
    <t>ST000491</t>
  </si>
  <si>
    <t>ST000492</t>
  </si>
  <si>
    <t>ST000493</t>
  </si>
  <si>
    <t>ST000494</t>
  </si>
  <si>
    <t>ST000495</t>
  </si>
  <si>
    <t>ST000496</t>
  </si>
  <si>
    <t>ST000497</t>
  </si>
  <si>
    <t>ST000498</t>
  </si>
  <si>
    <t>ST000499</t>
  </si>
  <si>
    <t>ST000500</t>
  </si>
  <si>
    <t>Hallgato_ID</t>
  </si>
  <si>
    <t>Eletkor</t>
  </si>
  <si>
    <t>Nem</t>
  </si>
  <si>
    <t>Egyetemi_ev</t>
  </si>
  <si>
    <t>Fo_szakirany</t>
  </si>
  <si>
    <t>Reszvetel</t>
  </si>
  <si>
    <t>Heti_tanora</t>
  </si>
  <si>
    <t>Tanulmanyi_pont</t>
  </si>
  <si>
    <t>Teljesitmeny</t>
  </si>
  <si>
    <t>Programozas</t>
  </si>
  <si>
    <t>Projektek</t>
  </si>
  <si>
    <t>Tanusitvanyok</t>
  </si>
  <si>
    <t>Versenyek</t>
  </si>
  <si>
    <t>GitHub_profil</t>
  </si>
  <si>
    <t>Szakmai_gyakorlat</t>
  </si>
  <si>
    <t>Vezetoi_tapasztalat</t>
  </si>
  <si>
    <t>LinkedIn_profil</t>
  </si>
  <si>
    <t>CV_pont</t>
  </si>
  <si>
    <t>Kommunikacio</t>
  </si>
  <si>
    <t>Csapatmunka</t>
  </si>
  <si>
    <t>Problemamegoldas</t>
  </si>
  <si>
    <t>Angol_nyelv</t>
  </si>
  <si>
    <t>Interview</t>
  </si>
  <si>
    <t>Alkalmazhatosag</t>
  </si>
  <si>
    <t>Elhelyezkedes</t>
  </si>
  <si>
    <t>Vallalati_szint</t>
  </si>
  <si>
    <t>Karrier_terulet</t>
  </si>
  <si>
    <t>Elhelyezesi_mod</t>
  </si>
  <si>
    <t>Kezdo_fizetes_USD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</si>
</sst>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textRotation="90"/>
    </xf>
    <xf numFmtId="2" fontId="0" fillId="0" borderId="0" xfId="0" applyNumberFormat="1"/>
  </cellXfs>
  <cellStyles count="1">
    <cellStyle name="Normál" xfId="0" builtinId="0"/>
  </cellStyles>
  <dxfs count="4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9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general" vertical="bottom" textRotation="9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65E74B-2207-472C-A6B6-3AA2CD3B3C65}" name="dataset" displayName="dataset" ref="A1:AC501" totalsRowShown="0" headerRowDxfId="31">
  <tableColumns count="29">
    <tableColumn id="1" xr3:uid="{BD420965-2936-4A1B-A215-14694BF986CB}" name="Student_ID" dataDxfId="30"/>
    <tableColumn id="2" xr3:uid="{AED86A3A-1983-40CB-97E4-138593DDACA7}" name="Age"/>
    <tableColumn id="3" xr3:uid="{CF1DF428-7AC5-4837-B388-033CE7A9DA7F}" name="Gender" dataDxfId="29"/>
    <tableColumn id="4" xr3:uid="{E5CD46FA-4868-46C2-9C5A-22985F0B19CE}" name="University_Year" dataDxfId="28"/>
    <tableColumn id="5" xr3:uid="{15CA8917-2517-4A79-ADEF-B80928195E21}" name="Major" dataDxfId="27"/>
    <tableColumn id="6" xr3:uid="{29F2921F-76BB-461C-9895-536D34FB40E8}" name="Attendance_Percentage"/>
    <tableColumn id="7" xr3:uid="{FC012DD2-8994-407C-B17F-EA8959CE3B14}" name="Study_Hours_Per_Week"/>
    <tableColumn id="8" xr3:uid="{1674C010-BFD2-4224-9F62-6AC4354E08D8}" name="CGPA" dataDxfId="26"/>
    <tableColumn id="9" xr3:uid="{6EE757A2-921D-4842-8C3A-FE22F6F9D0E5}" name="Academic_Performance" dataDxfId="25"/>
    <tableColumn id="10" xr3:uid="{217AD474-BBEA-4E6D-91BA-E67E75D1F914}" name="Programming_Skill"/>
    <tableColumn id="11" xr3:uid="{017B5274-DD80-4CAC-B604-CAB7CA29B4E0}" name="Projects_Completed"/>
    <tableColumn id="12" xr3:uid="{396AB544-FDAE-42F7-8345-CCDED0532FE5}" name="Certifications"/>
    <tableColumn id="13" xr3:uid="{28B52E9E-1940-419F-AD94-ADB6E08B2659}" name="Hackathons"/>
    <tableColumn id="14" xr3:uid="{C313A923-1F3E-49A1-86E1-091AB102B6E9}" name="GitHub_Profile" dataDxfId="24"/>
    <tableColumn id="15" xr3:uid="{6DA83237-DE89-4688-85F5-53133F888CDA}" name="Internships"/>
    <tableColumn id="16" xr3:uid="{900E2ED7-0BA6-4BC8-8453-2287A44661E2}" name="Leadership_Experience" dataDxfId="23"/>
    <tableColumn id="17" xr3:uid="{B29B2941-257B-4B4F-9BFE-7A6A65F911D8}" name="LinkedIn_Profile" dataDxfId="22"/>
    <tableColumn id="18" xr3:uid="{125D0719-A358-4B0C-A54E-ABAB910310EB}" name="Resume_Score"/>
    <tableColumn id="19" xr3:uid="{61ADE908-1EA9-4973-BA04-F481445311D1}" name="Communication_Skills"/>
    <tableColumn id="20" xr3:uid="{6F89D46A-5C40-41DF-8EA4-88E3512920D3}" name="Teamwork"/>
    <tableColumn id="21" xr3:uid="{78552AA0-E647-4AAE-B8D9-5772A2EC2D09}" name="Problem_Solving"/>
    <tableColumn id="22" xr3:uid="{DCA983E5-6013-439C-BB65-73B3E593337B}" name="English_Proficiency" dataDxfId="21"/>
    <tableColumn id="23" xr3:uid="{14B98B7C-7D8C-4F14-A62E-5A787EF1E39B}" name="Interview_Score"/>
    <tableColumn id="24" xr3:uid="{628225BC-95D4-4DA0-B76B-1D829A68D1CD}" name="Employability_Score" dataDxfId="20"/>
    <tableColumn id="25" xr3:uid="{360A4DF8-453D-4F07-B5A7-A45E6AEA744D}" name="Placement_Status" dataDxfId="19"/>
    <tableColumn id="26" xr3:uid="{C1524C5C-C293-4E80-9378-42720264C3C0}" name="Company_Tier" dataDxfId="18"/>
    <tableColumn id="27" xr3:uid="{F7D81505-999B-4049-B890-4D8BDDCE065A}" name="Career_Field" dataDxfId="17"/>
    <tableColumn id="28" xr3:uid="{F6B29578-B996-4E80-B810-43BD022E5D5D}" name="Placement_Mode" dataDxfId="16"/>
    <tableColumn id="29" xr3:uid="{4DE5394D-197F-4CC7-8E51-6BD9EFC011FF}" name="Starting_Salary_USD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A8CB04-1E51-4447-BCE9-E8A01FAA849A}" name="adatok" displayName="adatok" ref="A1:AC501" totalsRowShown="0" headerRowDxfId="45">
  <tableColumns count="29">
    <tableColumn id="1" xr3:uid="{6DF4F8D6-8486-42D6-9183-3A9971E37DD9}" name="Hallgato_ID" dataDxfId="44">
      <calculatedColumnFormula>VALUE(RIGHT(dataset!A2,6))</calculatedColumnFormula>
    </tableColumn>
    <tableColumn id="2" xr3:uid="{4C0AEB47-84F6-4CF8-AA2F-2423E60E95AC}" name="Eletkor" dataDxfId="15">
      <calculatedColumnFormula>VALUE(dataset!B2)</calculatedColumnFormula>
    </tableColumn>
    <tableColumn id="3" xr3:uid="{77BB091F-5819-40B4-94B4-AEDD10E31E91}" name="Nem" dataDxfId="43">
      <calculatedColumnFormula>IF(dataset!C2="Male",1,2)</calculatedColumnFormula>
    </tableColumn>
    <tableColumn id="4" xr3:uid="{7ABDE765-5690-4BD6-87BC-3C57D59BE245}" name="Egyetemi_ev" dataDxfId="42">
      <calculatedColumnFormula>MATCH(dataset!D2,{"Freshman";"Sophomore";"Junior";"Senior"},0)</calculatedColumnFormula>
    </tableColumn>
    <tableColumn id="5" xr3:uid="{791DB046-677B-43BC-B1C0-B302C1705523}" name="Fo_szakirany" dataDxfId="41">
      <calculatedColumnFormula>MATCH(dataset!E2,_xlfn._xlws.SORT(_xlfn.UNIQUE(dataset!$E$2:$E$501)),0)</calculatedColumnFormula>
    </tableColumn>
    <tableColumn id="6" xr3:uid="{B523691D-3697-412E-8C5C-A0D34798BACA}" name="Reszvetel" dataDxfId="14">
      <calculatedColumnFormula>VALUE(dataset!F2)</calculatedColumnFormula>
    </tableColumn>
    <tableColumn id="7" xr3:uid="{E58F59CB-68AD-4924-A49D-08606AC13710}" name="Heti_tanora" dataDxfId="13">
      <calculatedColumnFormula>VALUE(dataset!G2)</calculatedColumnFormula>
    </tableColumn>
    <tableColumn id="8" xr3:uid="{3C4E4F7B-002E-4930-B739-08ED325E72F9}" name="Tanulmanyi_pont" dataDxfId="12">
      <calculatedColumnFormula>VALUE(dataset!H2)</calculatedColumnFormula>
    </tableColumn>
    <tableColumn id="9" xr3:uid="{76667DCE-8D9D-40C8-9CA1-66B2F38DBE85}" name="Teljesitmeny" dataDxfId="40">
      <calculatedColumnFormula>MATCH(dataset!I2,{"Poor";"Average";"Good";"Excellent"},0)</calculatedColumnFormula>
    </tableColumn>
    <tableColumn id="10" xr3:uid="{EDB74DAC-66E5-4473-8990-169D27C4F52F}" name="Programozas" dataDxfId="11">
      <calculatedColumnFormula>VALUE(dataset!J2)</calculatedColumnFormula>
    </tableColumn>
    <tableColumn id="11" xr3:uid="{C0368F8C-3E48-4357-B8F9-CE75A0ED6EE3}" name="Projektek" dataDxfId="10">
      <calculatedColumnFormula>VALUE(dataset!K2)</calculatedColumnFormula>
    </tableColumn>
    <tableColumn id="12" xr3:uid="{F37BBD48-17DF-4961-B6CB-8020E895C84B}" name="Tanusitvanyok" dataDxfId="9">
      <calculatedColumnFormula>VALUE(dataset!L2)</calculatedColumnFormula>
    </tableColumn>
    <tableColumn id="13" xr3:uid="{175CFCE4-420A-4A9C-82F5-0903FBDF8A1E}" name="Versenyek" dataDxfId="8">
      <calculatedColumnFormula>VALUE(dataset!M2)</calculatedColumnFormula>
    </tableColumn>
    <tableColumn id="14" xr3:uid="{1BCFD46F-65CC-4E3F-A07C-357F46EE6924}" name="GitHub_profil" dataDxfId="39">
      <calculatedColumnFormula>IF(dataset!N2="Yes",1,0)</calculatedColumnFormula>
    </tableColumn>
    <tableColumn id="15" xr3:uid="{58AE6B9C-F598-4252-8D7A-21E5AD4AC2E6}" name="Szakmai_gyakorlat" dataDxfId="7">
      <calculatedColumnFormula>VALUE(dataset!O2)</calculatedColumnFormula>
    </tableColumn>
    <tableColumn id="16" xr3:uid="{B23FEDF8-221D-4FE9-843E-3E057A85362F}" name="Vezetoi_tapasztalat" dataDxfId="38">
      <calculatedColumnFormula>IF(dataset!P2="Yes",1,0)</calculatedColumnFormula>
    </tableColumn>
    <tableColumn id="17" xr3:uid="{A903EEDD-31B1-4533-B648-615E7285E666}" name="LinkedIn_profil" dataDxfId="37">
      <calculatedColumnFormula>IF(dataset!Q2="Yes",1,0)</calculatedColumnFormula>
    </tableColumn>
    <tableColumn id="18" xr3:uid="{B0EB9B8B-3E96-4E50-A9E3-621ABFA00B97}" name="CV_pont" dataDxfId="6">
      <calculatedColumnFormula>VALUE(dataset!R2)</calculatedColumnFormula>
    </tableColumn>
    <tableColumn id="19" xr3:uid="{78DA4CB0-11B7-444A-8F60-35B687D7F6E8}" name="Kommunikacio" dataDxfId="5">
      <calculatedColumnFormula>VALUE(dataset!S2)</calculatedColumnFormula>
    </tableColumn>
    <tableColumn id="20" xr3:uid="{CC8425C5-E692-4A85-A30B-590CB4396636}" name="Csapatmunka" dataDxfId="4">
      <calculatedColumnFormula>VALUE(dataset!T2)</calculatedColumnFormula>
    </tableColumn>
    <tableColumn id="21" xr3:uid="{FD1B8A7F-CF79-43F3-9D4F-6C0C70A34FF5}" name="Problemamegoldas" dataDxfId="2">
      <calculatedColumnFormula>VALUE(dataset!U2)</calculatedColumnFormula>
    </tableColumn>
    <tableColumn id="22" xr3:uid="{DEDAAC9B-0C5B-41CF-858C-D83DC05D186B}" name="Angol_nyelv" dataDxfId="36">
      <calculatedColumnFormula>MATCH(dataset!V2,{"Basic";"Intermediate";"Advanced"},0)</calculatedColumnFormula>
    </tableColumn>
    <tableColumn id="23" xr3:uid="{323FEFE6-1733-49A4-8985-4110200755FC}" name="Interview" dataDxfId="3">
      <calculatedColumnFormula>VALUE(dataset!W2)</calculatedColumnFormula>
    </tableColumn>
    <tableColumn id="24" xr3:uid="{8FE1FBB8-0723-4034-9DBC-80026F007E91}" name="Alkalmazhatosag" dataDxfId="1">
      <calculatedColumnFormula>VALUE(dataset!X2)</calculatedColumnFormula>
    </tableColumn>
    <tableColumn id="25" xr3:uid="{2AAFFB29-438C-4BD6-91A9-CF4EE0F046E9}" name="Elhelyezkedes" dataDxfId="35">
      <calculatedColumnFormula>IF(dataset!Y2="Placed",1,0)</calculatedColumnFormula>
    </tableColumn>
    <tableColumn id="26" xr3:uid="{EA7A012C-ACB3-4EA0-8886-6D9D33D622BC}" name="Vallalati_szint" dataDxfId="34">
      <calculatedColumnFormula>IFERROR(VALUE(RIGHT(dataset!Z2,1)),0)</calculatedColumnFormula>
    </tableColumn>
    <tableColumn id="27" xr3:uid="{50B8DE12-D8BF-4BED-91F5-87918CB91858}" name="Karrier_terulet" dataDxfId="33">
      <calculatedColumnFormula>MATCH(dataset!AA2,_xlfn._xlws.SORT(_xlfn.UNIQUE(dataset!$AA$2:$AA$501)),0)</calculatedColumnFormula>
    </tableColumn>
    <tableColumn id="28" xr3:uid="{3663BC18-6799-4B94-9608-972DA74F4264}" name="Elhelyezesi_mod" dataDxfId="32">
      <calculatedColumnFormula>MATCH(dataset!AB2,_xlfn._xlws.SORT(_xlfn.UNIQUE(dataset!$AB$2:$AB$501)),0)</calculatedColumnFormula>
    </tableColumn>
    <tableColumn id="29" xr3:uid="{ABC2046E-0CE5-4793-8E76-39289E2D29AE}" name="Kezdo_fizetes_USD" dataDxfId="0">
      <calculatedColumnFormula>VALUE(dataset!AC2)</calculatedColumnFormula>
    </tableColumn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D786-E6E5-4A2F-A8D1-2A8E3C706523}">
  <dimension ref="A1:AC501"/>
  <sheetViews>
    <sheetView workbookViewId="0"/>
  </sheetViews>
  <sheetFormatPr defaultRowHeight="14.4" x14ac:dyDescent="0.3"/>
  <cols>
    <col min="1" max="1" width="8.88671875" bestFit="1" customWidth="1"/>
    <col min="2" max="2" width="3.5546875" bestFit="1" customWidth="1"/>
    <col min="3" max="3" width="7" bestFit="1" customWidth="1"/>
    <col min="4" max="4" width="10.21875" bestFit="1" customWidth="1"/>
    <col min="5" max="5" width="19.77734375" bestFit="1" customWidth="1"/>
    <col min="6" max="6" width="4" bestFit="1" customWidth="1"/>
    <col min="7" max="7" width="3.5546875" bestFit="1" customWidth="1"/>
    <col min="8" max="8" width="4.5546875" bestFit="1" customWidth="1"/>
    <col min="9" max="9" width="8.21875" bestFit="1" customWidth="1"/>
    <col min="10" max="13" width="3.5546875" bestFit="1" customWidth="1"/>
    <col min="14" max="14" width="3.88671875" bestFit="1" customWidth="1"/>
    <col min="15" max="15" width="3.5546875" bestFit="1" customWidth="1"/>
    <col min="16" max="17" width="3.88671875" bestFit="1" customWidth="1"/>
    <col min="18" max="18" width="4" bestFit="1" customWidth="1"/>
    <col min="19" max="21" width="3.5546875" bestFit="1" customWidth="1"/>
    <col min="22" max="22" width="11.21875" bestFit="1" customWidth="1"/>
    <col min="23" max="23" width="4" bestFit="1" customWidth="1"/>
    <col min="24" max="24" width="6.5546875" bestFit="1" customWidth="1"/>
    <col min="25" max="25" width="9.77734375" bestFit="1" customWidth="1"/>
    <col min="26" max="26" width="11.21875" bestFit="1" customWidth="1"/>
    <col min="27" max="27" width="24.21875" bestFit="1" customWidth="1"/>
    <col min="28" max="28" width="18.5546875" bestFit="1" customWidth="1"/>
    <col min="29" max="29" width="7" bestFit="1" customWidth="1"/>
  </cols>
  <sheetData>
    <row r="1" spans="1:29" ht="1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3">
      <c r="A2" t="s">
        <v>29</v>
      </c>
      <c r="B2">
        <v>22</v>
      </c>
      <c r="C2" t="s">
        <v>30</v>
      </c>
      <c r="D2" t="s">
        <v>31</v>
      </c>
      <c r="E2" t="s">
        <v>32</v>
      </c>
      <c r="F2">
        <v>86</v>
      </c>
      <c r="G2">
        <v>21</v>
      </c>
      <c r="H2">
        <v>3.28</v>
      </c>
      <c r="I2" t="s">
        <v>33</v>
      </c>
      <c r="J2">
        <v>9</v>
      </c>
      <c r="K2">
        <v>10</v>
      </c>
      <c r="L2">
        <v>1</v>
      </c>
      <c r="M2">
        <v>6</v>
      </c>
      <c r="N2" t="s">
        <v>34</v>
      </c>
      <c r="O2">
        <v>5</v>
      </c>
      <c r="P2" t="s">
        <v>35</v>
      </c>
      <c r="Q2" t="s">
        <v>35</v>
      </c>
      <c r="R2">
        <v>100</v>
      </c>
      <c r="S2">
        <v>9</v>
      </c>
      <c r="T2">
        <v>7</v>
      </c>
      <c r="U2">
        <v>8</v>
      </c>
      <c r="V2" t="s">
        <v>36</v>
      </c>
      <c r="W2">
        <v>72</v>
      </c>
      <c r="X2">
        <v>231.7</v>
      </c>
      <c r="Y2" t="s">
        <v>37</v>
      </c>
      <c r="Z2" t="s">
        <v>38</v>
      </c>
      <c r="AA2" t="s">
        <v>39</v>
      </c>
      <c r="AB2" t="s">
        <v>40</v>
      </c>
      <c r="AC2">
        <v>72082</v>
      </c>
    </row>
    <row r="3" spans="1:29" x14ac:dyDescent="0.3">
      <c r="A3" t="s">
        <v>41</v>
      </c>
      <c r="B3">
        <v>20</v>
      </c>
      <c r="C3" t="s">
        <v>42</v>
      </c>
      <c r="D3" t="s">
        <v>43</v>
      </c>
      <c r="E3" t="s">
        <v>32</v>
      </c>
      <c r="F3">
        <v>64</v>
      </c>
      <c r="G3">
        <v>18</v>
      </c>
      <c r="H3">
        <v>2.5299999999999998</v>
      </c>
      <c r="I3" t="s">
        <v>44</v>
      </c>
      <c r="J3">
        <v>6</v>
      </c>
      <c r="K3">
        <v>6</v>
      </c>
      <c r="L3">
        <v>0</v>
      </c>
      <c r="M3">
        <v>5</v>
      </c>
      <c r="N3" t="s">
        <v>34</v>
      </c>
      <c r="O3">
        <v>2</v>
      </c>
      <c r="P3" t="s">
        <v>35</v>
      </c>
      <c r="Q3" t="s">
        <v>34</v>
      </c>
      <c r="R3">
        <v>80</v>
      </c>
      <c r="S3">
        <v>5</v>
      </c>
      <c r="T3">
        <v>6</v>
      </c>
      <c r="U3">
        <v>5</v>
      </c>
      <c r="V3" t="s">
        <v>45</v>
      </c>
      <c r="W3">
        <v>59</v>
      </c>
      <c r="X3">
        <v>157.44999999999999</v>
      </c>
      <c r="Y3" t="s">
        <v>46</v>
      </c>
      <c r="Z3" t="s">
        <v>47</v>
      </c>
      <c r="AA3" t="s">
        <v>46</v>
      </c>
      <c r="AB3" t="s">
        <v>48</v>
      </c>
      <c r="AC3">
        <v>0</v>
      </c>
    </row>
    <row r="4" spans="1:29" x14ac:dyDescent="0.3">
      <c r="A4" t="s">
        <v>49</v>
      </c>
      <c r="B4">
        <v>23</v>
      </c>
      <c r="C4" t="s">
        <v>30</v>
      </c>
      <c r="D4" t="s">
        <v>50</v>
      </c>
      <c r="E4" t="s">
        <v>51</v>
      </c>
      <c r="F4">
        <v>75</v>
      </c>
      <c r="G4">
        <v>19</v>
      </c>
      <c r="H4">
        <v>2.83</v>
      </c>
      <c r="I4" t="s">
        <v>52</v>
      </c>
      <c r="J4">
        <v>8</v>
      </c>
      <c r="K4">
        <v>9</v>
      </c>
      <c r="L4">
        <v>0</v>
      </c>
      <c r="M4">
        <v>5</v>
      </c>
      <c r="N4" t="s">
        <v>34</v>
      </c>
      <c r="O4">
        <v>3</v>
      </c>
      <c r="P4" t="s">
        <v>34</v>
      </c>
      <c r="Q4" t="s">
        <v>35</v>
      </c>
      <c r="R4">
        <v>100</v>
      </c>
      <c r="S4">
        <v>7</v>
      </c>
      <c r="T4">
        <v>8</v>
      </c>
      <c r="U4">
        <v>7</v>
      </c>
      <c r="V4" t="s">
        <v>36</v>
      </c>
      <c r="W4">
        <v>76</v>
      </c>
      <c r="X4">
        <v>203.45</v>
      </c>
      <c r="Y4" t="s">
        <v>37</v>
      </c>
      <c r="Z4" t="s">
        <v>38</v>
      </c>
      <c r="AA4" t="s">
        <v>53</v>
      </c>
      <c r="AB4" t="s">
        <v>40</v>
      </c>
      <c r="AC4">
        <v>94898</v>
      </c>
    </row>
    <row r="5" spans="1:29" x14ac:dyDescent="0.3">
      <c r="A5" t="s">
        <v>54</v>
      </c>
      <c r="B5">
        <v>23</v>
      </c>
      <c r="C5" t="s">
        <v>42</v>
      </c>
      <c r="D5" t="s">
        <v>50</v>
      </c>
      <c r="E5" t="s">
        <v>51</v>
      </c>
      <c r="F5">
        <v>80</v>
      </c>
      <c r="G5">
        <v>19</v>
      </c>
      <c r="H5">
        <v>2.8</v>
      </c>
      <c r="I5" t="s">
        <v>52</v>
      </c>
      <c r="J5">
        <v>5</v>
      </c>
      <c r="K5">
        <v>6</v>
      </c>
      <c r="L5">
        <v>3</v>
      </c>
      <c r="M5">
        <v>3</v>
      </c>
      <c r="N5" t="s">
        <v>35</v>
      </c>
      <c r="O5">
        <v>2</v>
      </c>
      <c r="P5" t="s">
        <v>35</v>
      </c>
      <c r="Q5" t="s">
        <v>34</v>
      </c>
      <c r="R5">
        <v>85</v>
      </c>
      <c r="S5">
        <v>6</v>
      </c>
      <c r="T5">
        <v>6</v>
      </c>
      <c r="U5">
        <v>6</v>
      </c>
      <c r="V5" t="s">
        <v>55</v>
      </c>
      <c r="W5">
        <v>67</v>
      </c>
      <c r="X5">
        <v>171.5</v>
      </c>
      <c r="Y5" t="s">
        <v>46</v>
      </c>
      <c r="Z5" t="s">
        <v>47</v>
      </c>
      <c r="AA5" t="s">
        <v>46</v>
      </c>
      <c r="AB5" t="s">
        <v>48</v>
      </c>
      <c r="AC5">
        <v>0</v>
      </c>
    </row>
    <row r="6" spans="1:29" x14ac:dyDescent="0.3">
      <c r="A6" t="s">
        <v>56</v>
      </c>
      <c r="B6">
        <v>23</v>
      </c>
      <c r="C6" t="s">
        <v>42</v>
      </c>
      <c r="D6" t="s">
        <v>50</v>
      </c>
      <c r="E6" t="s">
        <v>57</v>
      </c>
      <c r="F6">
        <v>73</v>
      </c>
      <c r="G6">
        <v>19</v>
      </c>
      <c r="H6">
        <v>2.93</v>
      </c>
      <c r="I6" t="s">
        <v>52</v>
      </c>
      <c r="J6">
        <v>9</v>
      </c>
      <c r="K6">
        <v>10</v>
      </c>
      <c r="L6">
        <v>1</v>
      </c>
      <c r="M6">
        <v>2</v>
      </c>
      <c r="N6" t="s">
        <v>34</v>
      </c>
      <c r="O6">
        <v>3</v>
      </c>
      <c r="P6" t="s">
        <v>34</v>
      </c>
      <c r="Q6" t="s">
        <v>34</v>
      </c>
      <c r="R6">
        <v>100</v>
      </c>
      <c r="S6">
        <v>10</v>
      </c>
      <c r="T6">
        <v>8</v>
      </c>
      <c r="U6">
        <v>9</v>
      </c>
      <c r="V6" t="s">
        <v>36</v>
      </c>
      <c r="W6">
        <v>82</v>
      </c>
      <c r="X6">
        <v>225.45</v>
      </c>
      <c r="Y6" t="s">
        <v>37</v>
      </c>
      <c r="Z6" t="s">
        <v>38</v>
      </c>
      <c r="AA6" t="s">
        <v>58</v>
      </c>
      <c r="AB6" t="s">
        <v>59</v>
      </c>
      <c r="AC6">
        <v>85256</v>
      </c>
    </row>
    <row r="7" spans="1:29" x14ac:dyDescent="0.3">
      <c r="A7" t="s">
        <v>60</v>
      </c>
      <c r="B7">
        <v>21</v>
      </c>
      <c r="C7" t="s">
        <v>30</v>
      </c>
      <c r="D7" t="s">
        <v>50</v>
      </c>
      <c r="E7" t="s">
        <v>32</v>
      </c>
      <c r="F7">
        <v>85</v>
      </c>
      <c r="G7">
        <v>32</v>
      </c>
      <c r="H7">
        <v>3.41</v>
      </c>
      <c r="I7" t="s">
        <v>33</v>
      </c>
      <c r="J7">
        <v>9</v>
      </c>
      <c r="K7">
        <v>5</v>
      </c>
      <c r="L7">
        <v>3</v>
      </c>
      <c r="M7">
        <v>4</v>
      </c>
      <c r="N7" t="s">
        <v>34</v>
      </c>
      <c r="O7">
        <v>3</v>
      </c>
      <c r="P7" t="s">
        <v>35</v>
      </c>
      <c r="Q7" t="s">
        <v>34</v>
      </c>
      <c r="R7">
        <v>98</v>
      </c>
      <c r="S7">
        <v>5</v>
      </c>
      <c r="T7">
        <v>6</v>
      </c>
      <c r="U7">
        <v>9</v>
      </c>
      <c r="V7" t="s">
        <v>55</v>
      </c>
      <c r="W7">
        <v>72</v>
      </c>
      <c r="X7">
        <v>210.05</v>
      </c>
      <c r="Y7" t="s">
        <v>37</v>
      </c>
      <c r="Z7" t="s">
        <v>38</v>
      </c>
      <c r="AA7" t="s">
        <v>58</v>
      </c>
      <c r="AB7" t="s">
        <v>61</v>
      </c>
      <c r="AC7">
        <v>109920</v>
      </c>
    </row>
    <row r="8" spans="1:29" x14ac:dyDescent="0.3">
      <c r="A8" t="s">
        <v>62</v>
      </c>
      <c r="B8">
        <v>21</v>
      </c>
      <c r="C8" t="s">
        <v>30</v>
      </c>
      <c r="D8" t="s">
        <v>63</v>
      </c>
      <c r="E8" t="s">
        <v>64</v>
      </c>
      <c r="F8">
        <v>73</v>
      </c>
      <c r="G8">
        <v>18</v>
      </c>
      <c r="H8">
        <v>3</v>
      </c>
      <c r="I8" t="s">
        <v>52</v>
      </c>
      <c r="J8">
        <v>8</v>
      </c>
      <c r="K8">
        <v>8</v>
      </c>
      <c r="L8">
        <v>2</v>
      </c>
      <c r="M8">
        <v>4</v>
      </c>
      <c r="N8" t="s">
        <v>34</v>
      </c>
      <c r="O8">
        <v>5</v>
      </c>
      <c r="P8" t="s">
        <v>35</v>
      </c>
      <c r="Q8" t="s">
        <v>34</v>
      </c>
      <c r="R8">
        <v>100</v>
      </c>
      <c r="S8">
        <v>8</v>
      </c>
      <c r="T8">
        <v>6</v>
      </c>
      <c r="U8">
        <v>6</v>
      </c>
      <c r="V8" t="s">
        <v>36</v>
      </c>
      <c r="W8">
        <v>81</v>
      </c>
      <c r="X8">
        <v>219.5</v>
      </c>
      <c r="Y8" t="s">
        <v>37</v>
      </c>
      <c r="Z8" t="s">
        <v>38</v>
      </c>
      <c r="AA8" t="s">
        <v>65</v>
      </c>
      <c r="AB8" t="s">
        <v>59</v>
      </c>
      <c r="AC8">
        <v>85010</v>
      </c>
    </row>
    <row r="9" spans="1:29" x14ac:dyDescent="0.3">
      <c r="A9" t="s">
        <v>66</v>
      </c>
      <c r="B9">
        <v>23</v>
      </c>
      <c r="C9" t="s">
        <v>30</v>
      </c>
      <c r="D9" t="s">
        <v>43</v>
      </c>
      <c r="E9" t="s">
        <v>67</v>
      </c>
      <c r="F9">
        <v>82</v>
      </c>
      <c r="G9">
        <v>20</v>
      </c>
      <c r="H9">
        <v>2.87</v>
      </c>
      <c r="I9" t="s">
        <v>52</v>
      </c>
      <c r="J9">
        <v>4</v>
      </c>
      <c r="K9">
        <v>5</v>
      </c>
      <c r="L9">
        <v>0</v>
      </c>
      <c r="M9">
        <v>1</v>
      </c>
      <c r="N9" t="s">
        <v>35</v>
      </c>
      <c r="O9">
        <v>3</v>
      </c>
      <c r="P9" t="s">
        <v>35</v>
      </c>
      <c r="Q9" t="s">
        <v>34</v>
      </c>
      <c r="R9">
        <v>86</v>
      </c>
      <c r="S9">
        <v>7</v>
      </c>
      <c r="T9">
        <v>6</v>
      </c>
      <c r="U9">
        <v>4</v>
      </c>
      <c r="V9" t="s">
        <v>55</v>
      </c>
      <c r="W9">
        <v>57</v>
      </c>
      <c r="X9">
        <v>160.35</v>
      </c>
      <c r="Y9" t="s">
        <v>46</v>
      </c>
      <c r="Z9" t="s">
        <v>47</v>
      </c>
      <c r="AA9" t="s">
        <v>46</v>
      </c>
      <c r="AB9" t="s">
        <v>48</v>
      </c>
      <c r="AC9">
        <v>0</v>
      </c>
    </row>
    <row r="10" spans="1:29" x14ac:dyDescent="0.3">
      <c r="A10" t="s">
        <v>68</v>
      </c>
      <c r="B10">
        <v>23</v>
      </c>
      <c r="C10" t="s">
        <v>42</v>
      </c>
      <c r="D10" t="s">
        <v>43</v>
      </c>
      <c r="E10" t="s">
        <v>32</v>
      </c>
      <c r="F10">
        <v>82</v>
      </c>
      <c r="G10">
        <v>39</v>
      </c>
      <c r="H10">
        <v>3.48</v>
      </c>
      <c r="I10" t="s">
        <v>33</v>
      </c>
      <c r="J10">
        <v>8</v>
      </c>
      <c r="K10">
        <v>9</v>
      </c>
      <c r="L10">
        <v>0</v>
      </c>
      <c r="M10">
        <v>5</v>
      </c>
      <c r="N10" t="s">
        <v>34</v>
      </c>
      <c r="O10">
        <v>5</v>
      </c>
      <c r="P10" t="s">
        <v>34</v>
      </c>
      <c r="Q10" t="s">
        <v>35</v>
      </c>
      <c r="R10">
        <v>100</v>
      </c>
      <c r="S10">
        <v>10</v>
      </c>
      <c r="T10">
        <v>10</v>
      </c>
      <c r="U10">
        <v>7</v>
      </c>
      <c r="V10" t="s">
        <v>36</v>
      </c>
      <c r="W10">
        <v>100</v>
      </c>
      <c r="X10">
        <v>241.2</v>
      </c>
      <c r="Y10" t="s">
        <v>37</v>
      </c>
      <c r="Z10" t="s">
        <v>38</v>
      </c>
      <c r="AA10" t="s">
        <v>69</v>
      </c>
      <c r="AB10" t="s">
        <v>40</v>
      </c>
      <c r="AC10">
        <v>96175</v>
      </c>
    </row>
    <row r="11" spans="1:29" x14ac:dyDescent="0.3">
      <c r="A11" t="s">
        <v>70</v>
      </c>
      <c r="B11">
        <v>30</v>
      </c>
      <c r="C11" t="s">
        <v>30</v>
      </c>
      <c r="D11" t="s">
        <v>63</v>
      </c>
      <c r="E11" t="s">
        <v>51</v>
      </c>
      <c r="F11">
        <v>72</v>
      </c>
      <c r="G11">
        <v>18</v>
      </c>
      <c r="H11">
        <v>2.85</v>
      </c>
      <c r="I11" t="s">
        <v>52</v>
      </c>
      <c r="J11">
        <v>5</v>
      </c>
      <c r="K11">
        <v>3</v>
      </c>
      <c r="L11">
        <v>1</v>
      </c>
      <c r="M11">
        <v>0</v>
      </c>
      <c r="N11" t="s">
        <v>35</v>
      </c>
      <c r="O11">
        <v>3</v>
      </c>
      <c r="P11" t="s">
        <v>34</v>
      </c>
      <c r="Q11" t="s">
        <v>34</v>
      </c>
      <c r="R11">
        <v>78</v>
      </c>
      <c r="S11">
        <v>10</v>
      </c>
      <c r="T11">
        <v>6</v>
      </c>
      <c r="U11">
        <v>5</v>
      </c>
      <c r="V11" t="s">
        <v>36</v>
      </c>
      <c r="W11">
        <v>56</v>
      </c>
      <c r="X11">
        <v>166.65</v>
      </c>
      <c r="Y11" t="s">
        <v>46</v>
      </c>
      <c r="Z11" t="s">
        <v>47</v>
      </c>
      <c r="AA11" t="s">
        <v>46</v>
      </c>
      <c r="AB11" t="s">
        <v>48</v>
      </c>
      <c r="AC11">
        <v>0</v>
      </c>
    </row>
    <row r="12" spans="1:29" x14ac:dyDescent="0.3">
      <c r="A12" t="s">
        <v>71</v>
      </c>
      <c r="B12">
        <v>21</v>
      </c>
      <c r="C12" t="s">
        <v>30</v>
      </c>
      <c r="D12" t="s">
        <v>63</v>
      </c>
      <c r="E12" t="s">
        <v>72</v>
      </c>
      <c r="F12">
        <v>84</v>
      </c>
      <c r="G12">
        <v>31</v>
      </c>
      <c r="H12">
        <v>3.13</v>
      </c>
      <c r="I12" t="s">
        <v>52</v>
      </c>
      <c r="J12">
        <v>7</v>
      </c>
      <c r="K12">
        <v>9</v>
      </c>
      <c r="L12">
        <v>3</v>
      </c>
      <c r="M12">
        <v>1</v>
      </c>
      <c r="N12" t="s">
        <v>34</v>
      </c>
      <c r="O12">
        <v>3</v>
      </c>
      <c r="P12" t="s">
        <v>35</v>
      </c>
      <c r="Q12" t="s">
        <v>35</v>
      </c>
      <c r="R12">
        <v>100</v>
      </c>
      <c r="S12">
        <v>7</v>
      </c>
      <c r="T12">
        <v>6</v>
      </c>
      <c r="U12">
        <v>8</v>
      </c>
      <c r="V12" t="s">
        <v>55</v>
      </c>
      <c r="W12">
        <v>77</v>
      </c>
      <c r="X12">
        <v>210.95</v>
      </c>
      <c r="Y12" t="s">
        <v>37</v>
      </c>
      <c r="Z12" t="s">
        <v>38</v>
      </c>
      <c r="AA12" t="s">
        <v>73</v>
      </c>
      <c r="AB12" t="s">
        <v>74</v>
      </c>
      <c r="AC12">
        <v>105190</v>
      </c>
    </row>
    <row r="13" spans="1:29" x14ac:dyDescent="0.3">
      <c r="A13" t="s">
        <v>75</v>
      </c>
      <c r="B13">
        <v>22</v>
      </c>
      <c r="C13" t="s">
        <v>30</v>
      </c>
      <c r="D13" t="s">
        <v>31</v>
      </c>
      <c r="E13" t="s">
        <v>32</v>
      </c>
      <c r="F13">
        <v>84</v>
      </c>
      <c r="G13">
        <v>16</v>
      </c>
      <c r="H13">
        <v>3.32</v>
      </c>
      <c r="I13" t="s">
        <v>33</v>
      </c>
      <c r="J13">
        <v>8</v>
      </c>
      <c r="K13">
        <v>7</v>
      </c>
      <c r="L13">
        <v>3</v>
      </c>
      <c r="M13">
        <v>2</v>
      </c>
      <c r="N13" t="s">
        <v>34</v>
      </c>
      <c r="O13">
        <v>5</v>
      </c>
      <c r="P13" t="s">
        <v>35</v>
      </c>
      <c r="Q13" t="s">
        <v>35</v>
      </c>
      <c r="R13">
        <v>100</v>
      </c>
      <c r="S13">
        <v>8</v>
      </c>
      <c r="T13">
        <v>7</v>
      </c>
      <c r="U13">
        <v>9</v>
      </c>
      <c r="V13" t="s">
        <v>36</v>
      </c>
      <c r="W13">
        <v>100</v>
      </c>
      <c r="X13">
        <v>239.3</v>
      </c>
      <c r="Y13" t="s">
        <v>46</v>
      </c>
      <c r="Z13" t="s">
        <v>47</v>
      </c>
      <c r="AA13" t="s">
        <v>46</v>
      </c>
      <c r="AB13" t="s">
        <v>48</v>
      </c>
      <c r="AC13">
        <v>0</v>
      </c>
    </row>
    <row r="14" spans="1:29" x14ac:dyDescent="0.3">
      <c r="A14" t="s">
        <v>76</v>
      </c>
      <c r="B14">
        <v>22</v>
      </c>
      <c r="C14" t="s">
        <v>42</v>
      </c>
      <c r="D14" t="s">
        <v>43</v>
      </c>
      <c r="E14" t="s">
        <v>57</v>
      </c>
      <c r="F14">
        <v>79</v>
      </c>
      <c r="G14">
        <v>16</v>
      </c>
      <c r="H14">
        <v>2.8</v>
      </c>
      <c r="I14" t="s">
        <v>52</v>
      </c>
      <c r="J14">
        <v>7</v>
      </c>
      <c r="K14">
        <v>8</v>
      </c>
      <c r="L14">
        <v>2</v>
      </c>
      <c r="M14">
        <v>3</v>
      </c>
      <c r="N14" t="s">
        <v>34</v>
      </c>
      <c r="O14">
        <v>4</v>
      </c>
      <c r="P14" t="s">
        <v>35</v>
      </c>
      <c r="Q14" t="s">
        <v>34</v>
      </c>
      <c r="R14">
        <v>100</v>
      </c>
      <c r="S14">
        <v>9</v>
      </c>
      <c r="T14">
        <v>6</v>
      </c>
      <c r="U14">
        <v>9</v>
      </c>
      <c r="V14" t="s">
        <v>36</v>
      </c>
      <c r="W14">
        <v>76</v>
      </c>
      <c r="X14">
        <v>213</v>
      </c>
      <c r="Y14" t="s">
        <v>37</v>
      </c>
      <c r="Z14" t="s">
        <v>38</v>
      </c>
      <c r="AA14" t="s">
        <v>58</v>
      </c>
      <c r="AB14" t="s">
        <v>59</v>
      </c>
      <c r="AC14">
        <v>105348</v>
      </c>
    </row>
    <row r="15" spans="1:29" x14ac:dyDescent="0.3">
      <c r="A15" t="s">
        <v>77</v>
      </c>
      <c r="B15">
        <v>24</v>
      </c>
      <c r="C15" t="s">
        <v>42</v>
      </c>
      <c r="D15" t="s">
        <v>63</v>
      </c>
      <c r="E15" t="s">
        <v>72</v>
      </c>
      <c r="F15">
        <v>71</v>
      </c>
      <c r="G15">
        <v>25</v>
      </c>
      <c r="H15">
        <v>2.94</v>
      </c>
      <c r="I15" t="s">
        <v>52</v>
      </c>
      <c r="J15">
        <v>8</v>
      </c>
      <c r="K15">
        <v>10</v>
      </c>
      <c r="L15">
        <v>1</v>
      </c>
      <c r="M15">
        <v>2</v>
      </c>
      <c r="N15" t="s">
        <v>34</v>
      </c>
      <c r="O15">
        <v>3</v>
      </c>
      <c r="P15" t="s">
        <v>34</v>
      </c>
      <c r="Q15" t="s">
        <v>35</v>
      </c>
      <c r="R15">
        <v>100</v>
      </c>
      <c r="S15">
        <v>10</v>
      </c>
      <c r="T15">
        <v>8</v>
      </c>
      <c r="U15">
        <v>6</v>
      </c>
      <c r="V15" t="s">
        <v>36</v>
      </c>
      <c r="W15">
        <v>82</v>
      </c>
      <c r="X15">
        <v>215.6</v>
      </c>
      <c r="Y15" t="s">
        <v>46</v>
      </c>
      <c r="Z15" t="s">
        <v>47</v>
      </c>
      <c r="AA15" t="s">
        <v>46</v>
      </c>
      <c r="AB15" t="s">
        <v>48</v>
      </c>
      <c r="AC15">
        <v>0</v>
      </c>
    </row>
    <row r="16" spans="1:29" x14ac:dyDescent="0.3">
      <c r="A16" t="s">
        <v>78</v>
      </c>
      <c r="B16">
        <v>20</v>
      </c>
      <c r="C16" t="s">
        <v>30</v>
      </c>
      <c r="D16" t="s">
        <v>63</v>
      </c>
      <c r="E16" t="s">
        <v>32</v>
      </c>
      <c r="F16">
        <v>73</v>
      </c>
      <c r="G16">
        <v>23</v>
      </c>
      <c r="H16">
        <v>2.98</v>
      </c>
      <c r="I16" t="s">
        <v>52</v>
      </c>
      <c r="J16">
        <v>6</v>
      </c>
      <c r="K16">
        <v>8</v>
      </c>
      <c r="L16">
        <v>2</v>
      </c>
      <c r="M16">
        <v>4</v>
      </c>
      <c r="N16" t="s">
        <v>34</v>
      </c>
      <c r="O16">
        <v>5</v>
      </c>
      <c r="P16" t="s">
        <v>35</v>
      </c>
      <c r="Q16" t="s">
        <v>35</v>
      </c>
      <c r="R16">
        <v>96</v>
      </c>
      <c r="S16">
        <v>8</v>
      </c>
      <c r="T16">
        <v>7</v>
      </c>
      <c r="U16">
        <v>7</v>
      </c>
      <c r="V16" t="s">
        <v>36</v>
      </c>
      <c r="W16">
        <v>100</v>
      </c>
      <c r="X16">
        <v>221.5</v>
      </c>
      <c r="Y16" t="s">
        <v>37</v>
      </c>
      <c r="Z16" t="s">
        <v>38</v>
      </c>
      <c r="AA16" t="s">
        <v>58</v>
      </c>
      <c r="AB16" t="s">
        <v>61</v>
      </c>
      <c r="AC16">
        <v>78414</v>
      </c>
    </row>
    <row r="17" spans="1:29" x14ac:dyDescent="0.3">
      <c r="A17" t="s">
        <v>79</v>
      </c>
      <c r="B17">
        <v>25</v>
      </c>
      <c r="C17" t="s">
        <v>30</v>
      </c>
      <c r="D17" t="s">
        <v>63</v>
      </c>
      <c r="E17" t="s">
        <v>57</v>
      </c>
      <c r="F17">
        <v>87</v>
      </c>
      <c r="G17">
        <v>29</v>
      </c>
      <c r="H17">
        <v>3.53</v>
      </c>
      <c r="I17" t="s">
        <v>33</v>
      </c>
      <c r="J17">
        <v>10</v>
      </c>
      <c r="K17">
        <v>11</v>
      </c>
      <c r="L17">
        <v>3</v>
      </c>
      <c r="M17">
        <v>3</v>
      </c>
      <c r="N17" t="s">
        <v>35</v>
      </c>
      <c r="O17">
        <v>5</v>
      </c>
      <c r="P17" t="s">
        <v>35</v>
      </c>
      <c r="Q17" t="s">
        <v>35</v>
      </c>
      <c r="R17">
        <v>100</v>
      </c>
      <c r="S17">
        <v>9</v>
      </c>
      <c r="T17">
        <v>9</v>
      </c>
      <c r="U17">
        <v>8</v>
      </c>
      <c r="V17" t="s">
        <v>36</v>
      </c>
      <c r="W17">
        <v>76</v>
      </c>
      <c r="X17">
        <v>246.45</v>
      </c>
      <c r="Y17" t="s">
        <v>37</v>
      </c>
      <c r="Z17" t="s">
        <v>38</v>
      </c>
      <c r="AA17" t="s">
        <v>80</v>
      </c>
      <c r="AB17" t="s">
        <v>59</v>
      </c>
      <c r="AC17">
        <v>96148</v>
      </c>
    </row>
    <row r="18" spans="1:29" x14ac:dyDescent="0.3">
      <c r="A18" t="s">
        <v>81</v>
      </c>
      <c r="B18">
        <v>22</v>
      </c>
      <c r="C18" t="s">
        <v>30</v>
      </c>
      <c r="D18" t="s">
        <v>63</v>
      </c>
      <c r="E18" t="s">
        <v>32</v>
      </c>
      <c r="F18">
        <v>77</v>
      </c>
      <c r="G18">
        <v>29</v>
      </c>
      <c r="H18">
        <v>3.19</v>
      </c>
      <c r="I18" t="s">
        <v>52</v>
      </c>
      <c r="J18">
        <v>6</v>
      </c>
      <c r="K18">
        <v>6</v>
      </c>
      <c r="L18">
        <v>3</v>
      </c>
      <c r="M18">
        <v>1</v>
      </c>
      <c r="N18" t="s">
        <v>34</v>
      </c>
      <c r="O18">
        <v>4</v>
      </c>
      <c r="P18" t="s">
        <v>35</v>
      </c>
      <c r="Q18" t="s">
        <v>34</v>
      </c>
      <c r="R18">
        <v>96</v>
      </c>
      <c r="S18">
        <v>7</v>
      </c>
      <c r="T18">
        <v>8</v>
      </c>
      <c r="U18">
        <v>7</v>
      </c>
      <c r="V18" t="s">
        <v>55</v>
      </c>
      <c r="W18">
        <v>73</v>
      </c>
      <c r="X18">
        <v>201.65</v>
      </c>
      <c r="Y18" t="s">
        <v>37</v>
      </c>
      <c r="Z18" t="s">
        <v>38</v>
      </c>
      <c r="AA18" t="s">
        <v>58</v>
      </c>
      <c r="AB18" t="s">
        <v>40</v>
      </c>
      <c r="AC18">
        <v>70471</v>
      </c>
    </row>
    <row r="19" spans="1:29" x14ac:dyDescent="0.3">
      <c r="A19" t="s">
        <v>82</v>
      </c>
      <c r="B19">
        <v>22</v>
      </c>
      <c r="C19" t="s">
        <v>30</v>
      </c>
      <c r="D19" t="s">
        <v>50</v>
      </c>
      <c r="E19" t="s">
        <v>83</v>
      </c>
      <c r="F19">
        <v>75</v>
      </c>
      <c r="G19">
        <v>27</v>
      </c>
      <c r="H19">
        <v>2.98</v>
      </c>
      <c r="I19" t="s">
        <v>52</v>
      </c>
      <c r="J19">
        <v>7</v>
      </c>
      <c r="K19">
        <v>10</v>
      </c>
      <c r="L19">
        <v>3</v>
      </c>
      <c r="M19">
        <v>1</v>
      </c>
      <c r="N19" t="s">
        <v>34</v>
      </c>
      <c r="O19">
        <v>4</v>
      </c>
      <c r="P19" t="s">
        <v>34</v>
      </c>
      <c r="Q19" t="s">
        <v>34</v>
      </c>
      <c r="R19">
        <v>100</v>
      </c>
      <c r="S19">
        <v>9</v>
      </c>
      <c r="T19">
        <v>9</v>
      </c>
      <c r="U19">
        <v>7</v>
      </c>
      <c r="V19" t="s">
        <v>36</v>
      </c>
      <c r="W19">
        <v>86</v>
      </c>
      <c r="X19">
        <v>222.2</v>
      </c>
      <c r="Y19" t="s">
        <v>37</v>
      </c>
      <c r="Z19" t="s">
        <v>38</v>
      </c>
      <c r="AA19" t="s">
        <v>84</v>
      </c>
      <c r="AB19" t="s">
        <v>61</v>
      </c>
      <c r="AC19">
        <v>107423</v>
      </c>
    </row>
    <row r="20" spans="1:29" x14ac:dyDescent="0.3">
      <c r="A20" t="s">
        <v>85</v>
      </c>
      <c r="B20">
        <v>20</v>
      </c>
      <c r="C20" t="s">
        <v>30</v>
      </c>
      <c r="D20" t="s">
        <v>31</v>
      </c>
      <c r="E20" t="s">
        <v>32</v>
      </c>
      <c r="F20">
        <v>100</v>
      </c>
      <c r="G20">
        <v>29</v>
      </c>
      <c r="H20">
        <v>3.42</v>
      </c>
      <c r="I20" t="s">
        <v>33</v>
      </c>
      <c r="J20">
        <v>7</v>
      </c>
      <c r="K20">
        <v>11</v>
      </c>
      <c r="L20">
        <v>1</v>
      </c>
      <c r="M20">
        <v>4</v>
      </c>
      <c r="N20" t="s">
        <v>34</v>
      </c>
      <c r="O20">
        <v>5</v>
      </c>
      <c r="P20" t="s">
        <v>34</v>
      </c>
      <c r="Q20" t="s">
        <v>34</v>
      </c>
      <c r="R20">
        <v>100</v>
      </c>
      <c r="S20">
        <v>10</v>
      </c>
      <c r="T20">
        <v>5</v>
      </c>
      <c r="U20">
        <v>7</v>
      </c>
      <c r="V20" t="s">
        <v>36</v>
      </c>
      <c r="W20">
        <v>73</v>
      </c>
      <c r="X20">
        <v>228.3</v>
      </c>
      <c r="Y20" t="s">
        <v>37</v>
      </c>
      <c r="Z20" t="s">
        <v>38</v>
      </c>
      <c r="AA20" t="s">
        <v>58</v>
      </c>
      <c r="AB20" t="s">
        <v>40</v>
      </c>
      <c r="AC20">
        <v>76449</v>
      </c>
    </row>
    <row r="21" spans="1:29" x14ac:dyDescent="0.3">
      <c r="A21" t="s">
        <v>86</v>
      </c>
      <c r="B21">
        <v>22</v>
      </c>
      <c r="C21" t="s">
        <v>42</v>
      </c>
      <c r="D21" t="s">
        <v>43</v>
      </c>
      <c r="E21" t="s">
        <v>32</v>
      </c>
      <c r="F21">
        <v>98</v>
      </c>
      <c r="G21">
        <v>11</v>
      </c>
      <c r="H21">
        <v>3.14</v>
      </c>
      <c r="I21" t="s">
        <v>52</v>
      </c>
      <c r="J21">
        <v>7</v>
      </c>
      <c r="K21">
        <v>11</v>
      </c>
      <c r="L21">
        <v>0</v>
      </c>
      <c r="M21">
        <v>5</v>
      </c>
      <c r="N21" t="s">
        <v>34</v>
      </c>
      <c r="O21">
        <v>5</v>
      </c>
      <c r="P21" t="s">
        <v>34</v>
      </c>
      <c r="Q21" t="s">
        <v>34</v>
      </c>
      <c r="R21">
        <v>100</v>
      </c>
      <c r="S21">
        <v>10</v>
      </c>
      <c r="T21">
        <v>9</v>
      </c>
      <c r="U21">
        <v>7</v>
      </c>
      <c r="V21" t="s">
        <v>36</v>
      </c>
      <c r="W21">
        <v>80</v>
      </c>
      <c r="X21">
        <v>226.1</v>
      </c>
      <c r="Y21" t="s">
        <v>37</v>
      </c>
      <c r="Z21" t="s">
        <v>38</v>
      </c>
      <c r="AA21" t="s">
        <v>58</v>
      </c>
      <c r="AB21" t="s">
        <v>59</v>
      </c>
      <c r="AC21">
        <v>99041</v>
      </c>
    </row>
    <row r="22" spans="1:29" x14ac:dyDescent="0.3">
      <c r="A22" t="s">
        <v>87</v>
      </c>
      <c r="B22">
        <v>23</v>
      </c>
      <c r="C22" t="s">
        <v>30</v>
      </c>
      <c r="D22" t="s">
        <v>63</v>
      </c>
      <c r="E22" t="s">
        <v>57</v>
      </c>
      <c r="F22">
        <v>83</v>
      </c>
      <c r="G22">
        <v>26</v>
      </c>
      <c r="H22">
        <v>3.48</v>
      </c>
      <c r="I22" t="s">
        <v>33</v>
      </c>
      <c r="J22">
        <v>8</v>
      </c>
      <c r="K22">
        <v>14</v>
      </c>
      <c r="L22">
        <v>0</v>
      </c>
      <c r="M22">
        <v>3</v>
      </c>
      <c r="N22" t="s">
        <v>34</v>
      </c>
      <c r="O22">
        <v>5</v>
      </c>
      <c r="P22" t="s">
        <v>34</v>
      </c>
      <c r="Q22" t="s">
        <v>35</v>
      </c>
      <c r="R22">
        <v>100</v>
      </c>
      <c r="S22">
        <v>10</v>
      </c>
      <c r="T22">
        <v>8</v>
      </c>
      <c r="U22">
        <v>8</v>
      </c>
      <c r="V22" t="s">
        <v>36</v>
      </c>
      <c r="W22">
        <v>94</v>
      </c>
      <c r="X22">
        <v>250.2</v>
      </c>
      <c r="Y22" t="s">
        <v>37</v>
      </c>
      <c r="Z22" t="s">
        <v>38</v>
      </c>
      <c r="AA22" t="s">
        <v>80</v>
      </c>
      <c r="AB22" t="s">
        <v>40</v>
      </c>
      <c r="AC22">
        <v>101826</v>
      </c>
    </row>
    <row r="23" spans="1:29" x14ac:dyDescent="0.3">
      <c r="A23" t="s">
        <v>88</v>
      </c>
      <c r="B23">
        <v>23</v>
      </c>
      <c r="C23" t="s">
        <v>42</v>
      </c>
      <c r="D23" t="s">
        <v>43</v>
      </c>
      <c r="E23" t="s">
        <v>32</v>
      </c>
      <c r="F23">
        <v>85</v>
      </c>
      <c r="G23">
        <v>17</v>
      </c>
      <c r="H23">
        <v>3.21</v>
      </c>
      <c r="I23" t="s">
        <v>33</v>
      </c>
      <c r="J23">
        <v>8</v>
      </c>
      <c r="K23">
        <v>11</v>
      </c>
      <c r="L23">
        <v>3</v>
      </c>
      <c r="M23">
        <v>2</v>
      </c>
      <c r="N23" t="s">
        <v>34</v>
      </c>
      <c r="O23">
        <v>5</v>
      </c>
      <c r="P23" t="s">
        <v>35</v>
      </c>
      <c r="Q23" t="s">
        <v>35</v>
      </c>
      <c r="R23">
        <v>100</v>
      </c>
      <c r="S23">
        <v>9</v>
      </c>
      <c r="T23">
        <v>6</v>
      </c>
      <c r="U23">
        <v>8</v>
      </c>
      <c r="V23" t="s">
        <v>36</v>
      </c>
      <c r="W23">
        <v>80</v>
      </c>
      <c r="X23">
        <v>235.65</v>
      </c>
      <c r="Y23" t="s">
        <v>37</v>
      </c>
      <c r="Z23" t="s">
        <v>38</v>
      </c>
      <c r="AA23" t="s">
        <v>69</v>
      </c>
      <c r="AB23" t="s">
        <v>61</v>
      </c>
      <c r="AC23">
        <v>106422</v>
      </c>
    </row>
    <row r="24" spans="1:29" x14ac:dyDescent="0.3">
      <c r="A24" t="s">
        <v>89</v>
      </c>
      <c r="B24">
        <v>21</v>
      </c>
      <c r="C24" t="s">
        <v>30</v>
      </c>
      <c r="D24" t="s">
        <v>31</v>
      </c>
      <c r="E24" t="s">
        <v>32</v>
      </c>
      <c r="F24">
        <v>87</v>
      </c>
      <c r="G24">
        <v>20</v>
      </c>
      <c r="H24">
        <v>3.15</v>
      </c>
      <c r="I24" t="s">
        <v>52</v>
      </c>
      <c r="J24">
        <v>8</v>
      </c>
      <c r="K24">
        <v>11</v>
      </c>
      <c r="L24">
        <v>3</v>
      </c>
      <c r="M24">
        <v>5</v>
      </c>
      <c r="N24" t="s">
        <v>34</v>
      </c>
      <c r="O24">
        <v>5</v>
      </c>
      <c r="P24" t="s">
        <v>34</v>
      </c>
      <c r="Q24" t="s">
        <v>34</v>
      </c>
      <c r="R24">
        <v>100</v>
      </c>
      <c r="S24">
        <v>10</v>
      </c>
      <c r="T24">
        <v>9</v>
      </c>
      <c r="U24">
        <v>8</v>
      </c>
      <c r="V24" t="s">
        <v>36</v>
      </c>
      <c r="W24">
        <v>92</v>
      </c>
      <c r="X24">
        <v>242.75</v>
      </c>
      <c r="Y24" t="s">
        <v>37</v>
      </c>
      <c r="Z24" t="s">
        <v>38</v>
      </c>
      <c r="AA24" t="s">
        <v>39</v>
      </c>
      <c r="AB24" t="s">
        <v>59</v>
      </c>
      <c r="AC24">
        <v>102954</v>
      </c>
    </row>
    <row r="25" spans="1:29" x14ac:dyDescent="0.3">
      <c r="A25" t="s">
        <v>90</v>
      </c>
      <c r="B25">
        <v>21</v>
      </c>
      <c r="C25" t="s">
        <v>30</v>
      </c>
      <c r="D25" t="s">
        <v>63</v>
      </c>
      <c r="E25" t="s">
        <v>83</v>
      </c>
      <c r="F25">
        <v>73</v>
      </c>
      <c r="G25">
        <v>36</v>
      </c>
      <c r="H25">
        <v>3.11</v>
      </c>
      <c r="I25" t="s">
        <v>52</v>
      </c>
      <c r="J25">
        <v>6</v>
      </c>
      <c r="K25">
        <v>10</v>
      </c>
      <c r="L25">
        <v>3</v>
      </c>
      <c r="M25">
        <v>3</v>
      </c>
      <c r="N25" t="s">
        <v>34</v>
      </c>
      <c r="O25">
        <v>5</v>
      </c>
      <c r="P25" t="s">
        <v>34</v>
      </c>
      <c r="Q25" t="s">
        <v>35</v>
      </c>
      <c r="R25">
        <v>100</v>
      </c>
      <c r="S25">
        <v>10</v>
      </c>
      <c r="T25">
        <v>8</v>
      </c>
      <c r="U25">
        <v>6</v>
      </c>
      <c r="V25" t="s">
        <v>36</v>
      </c>
      <c r="W25">
        <v>78</v>
      </c>
      <c r="X25">
        <v>221.15</v>
      </c>
      <c r="Y25" t="s">
        <v>37</v>
      </c>
      <c r="Z25" t="s">
        <v>38</v>
      </c>
      <c r="AA25" t="s">
        <v>91</v>
      </c>
      <c r="AB25" t="s">
        <v>61</v>
      </c>
      <c r="AC25">
        <v>86135</v>
      </c>
    </row>
    <row r="26" spans="1:29" x14ac:dyDescent="0.3">
      <c r="A26" t="s">
        <v>92</v>
      </c>
      <c r="B26">
        <v>18</v>
      </c>
      <c r="C26" t="s">
        <v>30</v>
      </c>
      <c r="D26" t="s">
        <v>63</v>
      </c>
      <c r="E26" t="s">
        <v>57</v>
      </c>
      <c r="F26">
        <v>73</v>
      </c>
      <c r="G26">
        <v>19</v>
      </c>
      <c r="H26">
        <v>2.94</v>
      </c>
      <c r="I26" t="s">
        <v>52</v>
      </c>
      <c r="J26">
        <v>7</v>
      </c>
      <c r="K26">
        <v>7</v>
      </c>
      <c r="L26">
        <v>2</v>
      </c>
      <c r="M26">
        <v>3</v>
      </c>
      <c r="N26" t="s">
        <v>34</v>
      </c>
      <c r="O26">
        <v>3</v>
      </c>
      <c r="P26" t="s">
        <v>35</v>
      </c>
      <c r="Q26" t="s">
        <v>34</v>
      </c>
      <c r="R26">
        <v>92</v>
      </c>
      <c r="S26">
        <v>7</v>
      </c>
      <c r="T26">
        <v>5</v>
      </c>
      <c r="U26">
        <v>5</v>
      </c>
      <c r="V26" t="s">
        <v>55</v>
      </c>
      <c r="W26">
        <v>65</v>
      </c>
      <c r="X26">
        <v>188.2</v>
      </c>
      <c r="Y26" t="s">
        <v>37</v>
      </c>
      <c r="Z26" t="s">
        <v>38</v>
      </c>
      <c r="AA26" t="s">
        <v>80</v>
      </c>
      <c r="AB26" t="s">
        <v>40</v>
      </c>
      <c r="AC26">
        <v>95938</v>
      </c>
    </row>
    <row r="27" spans="1:29" x14ac:dyDescent="0.3">
      <c r="A27" t="s">
        <v>93</v>
      </c>
      <c r="B27">
        <v>22</v>
      </c>
      <c r="C27" t="s">
        <v>30</v>
      </c>
      <c r="D27" t="s">
        <v>50</v>
      </c>
      <c r="E27" t="s">
        <v>67</v>
      </c>
      <c r="F27">
        <v>85</v>
      </c>
      <c r="G27">
        <v>32</v>
      </c>
      <c r="H27">
        <v>3.54</v>
      </c>
      <c r="I27" t="s">
        <v>33</v>
      </c>
      <c r="J27">
        <v>6</v>
      </c>
      <c r="K27">
        <v>7</v>
      </c>
      <c r="L27">
        <v>1</v>
      </c>
      <c r="M27">
        <v>2</v>
      </c>
      <c r="N27" t="s">
        <v>34</v>
      </c>
      <c r="O27">
        <v>4</v>
      </c>
      <c r="P27" t="s">
        <v>35</v>
      </c>
      <c r="Q27" t="s">
        <v>34</v>
      </c>
      <c r="R27">
        <v>96</v>
      </c>
      <c r="S27">
        <v>7</v>
      </c>
      <c r="T27">
        <v>6</v>
      </c>
      <c r="U27">
        <v>9</v>
      </c>
      <c r="V27" t="s">
        <v>55</v>
      </c>
      <c r="W27">
        <v>79</v>
      </c>
      <c r="X27">
        <v>212.9</v>
      </c>
      <c r="Y27" t="s">
        <v>37</v>
      </c>
      <c r="Z27" t="s">
        <v>38</v>
      </c>
      <c r="AA27" t="s">
        <v>94</v>
      </c>
      <c r="AB27" t="s">
        <v>40</v>
      </c>
      <c r="AC27">
        <v>103153</v>
      </c>
    </row>
    <row r="28" spans="1:29" x14ac:dyDescent="0.3">
      <c r="A28" t="s">
        <v>95</v>
      </c>
      <c r="B28">
        <v>24</v>
      </c>
      <c r="C28" t="s">
        <v>42</v>
      </c>
      <c r="D28" t="s">
        <v>50</v>
      </c>
      <c r="E28" t="s">
        <v>64</v>
      </c>
      <c r="F28">
        <v>88</v>
      </c>
      <c r="G28">
        <v>19</v>
      </c>
      <c r="H28">
        <v>3.22</v>
      </c>
      <c r="I28" t="s">
        <v>33</v>
      </c>
      <c r="J28">
        <v>8</v>
      </c>
      <c r="K28">
        <v>10</v>
      </c>
      <c r="L28">
        <v>1</v>
      </c>
      <c r="M28">
        <v>4</v>
      </c>
      <c r="N28" t="s">
        <v>34</v>
      </c>
      <c r="O28">
        <v>5</v>
      </c>
      <c r="P28" t="s">
        <v>35</v>
      </c>
      <c r="Q28" t="s">
        <v>34</v>
      </c>
      <c r="R28">
        <v>100</v>
      </c>
      <c r="S28">
        <v>9</v>
      </c>
      <c r="T28">
        <v>9</v>
      </c>
      <c r="U28">
        <v>7</v>
      </c>
      <c r="V28" t="s">
        <v>36</v>
      </c>
      <c r="W28">
        <v>84</v>
      </c>
      <c r="X28">
        <v>230.8</v>
      </c>
      <c r="Y28" t="s">
        <v>37</v>
      </c>
      <c r="Z28" t="s">
        <v>38</v>
      </c>
      <c r="AA28" t="s">
        <v>73</v>
      </c>
      <c r="AB28" t="s">
        <v>40</v>
      </c>
      <c r="AC28">
        <v>104664</v>
      </c>
    </row>
    <row r="29" spans="1:29" x14ac:dyDescent="0.3">
      <c r="A29" t="s">
        <v>96</v>
      </c>
      <c r="B29">
        <v>23</v>
      </c>
      <c r="C29" t="s">
        <v>30</v>
      </c>
      <c r="D29" t="s">
        <v>63</v>
      </c>
      <c r="E29" t="s">
        <v>67</v>
      </c>
      <c r="F29">
        <v>100</v>
      </c>
      <c r="G29">
        <v>16</v>
      </c>
      <c r="H29">
        <v>3.23</v>
      </c>
      <c r="I29" t="s">
        <v>33</v>
      </c>
      <c r="J29">
        <v>5</v>
      </c>
      <c r="K29">
        <v>2</v>
      </c>
      <c r="L29">
        <v>1</v>
      </c>
      <c r="M29">
        <v>1</v>
      </c>
      <c r="N29" t="s">
        <v>34</v>
      </c>
      <c r="O29">
        <v>3</v>
      </c>
      <c r="P29" t="s">
        <v>34</v>
      </c>
      <c r="Q29" t="s">
        <v>34</v>
      </c>
      <c r="R29">
        <v>83</v>
      </c>
      <c r="S29">
        <v>10</v>
      </c>
      <c r="T29">
        <v>8</v>
      </c>
      <c r="U29">
        <v>5</v>
      </c>
      <c r="V29" t="s">
        <v>36</v>
      </c>
      <c r="W29">
        <v>71</v>
      </c>
      <c r="X29">
        <v>179.35</v>
      </c>
      <c r="Y29" t="s">
        <v>46</v>
      </c>
      <c r="Z29" t="s">
        <v>47</v>
      </c>
      <c r="AA29" t="s">
        <v>46</v>
      </c>
      <c r="AB29" t="s">
        <v>48</v>
      </c>
      <c r="AC29">
        <v>0</v>
      </c>
    </row>
    <row r="30" spans="1:29" x14ac:dyDescent="0.3">
      <c r="A30" t="s">
        <v>97</v>
      </c>
      <c r="B30">
        <v>20</v>
      </c>
      <c r="C30" t="s">
        <v>42</v>
      </c>
      <c r="D30" t="s">
        <v>63</v>
      </c>
      <c r="E30" t="s">
        <v>32</v>
      </c>
      <c r="F30">
        <v>68</v>
      </c>
      <c r="G30">
        <v>34</v>
      </c>
      <c r="H30">
        <v>3.29</v>
      </c>
      <c r="I30" t="s">
        <v>33</v>
      </c>
      <c r="J30">
        <v>7</v>
      </c>
      <c r="K30">
        <v>5</v>
      </c>
      <c r="L30">
        <v>4</v>
      </c>
      <c r="M30">
        <v>3</v>
      </c>
      <c r="N30" t="s">
        <v>34</v>
      </c>
      <c r="O30">
        <v>4</v>
      </c>
      <c r="P30" t="s">
        <v>35</v>
      </c>
      <c r="Q30" t="s">
        <v>34</v>
      </c>
      <c r="R30">
        <v>91</v>
      </c>
      <c r="S30">
        <v>7</v>
      </c>
      <c r="T30">
        <v>6</v>
      </c>
      <c r="U30">
        <v>8</v>
      </c>
      <c r="V30" t="s">
        <v>55</v>
      </c>
      <c r="W30">
        <v>80</v>
      </c>
      <c r="X30">
        <v>210.65</v>
      </c>
      <c r="Y30" t="s">
        <v>46</v>
      </c>
      <c r="Z30" t="s">
        <v>47</v>
      </c>
      <c r="AA30" t="s">
        <v>46</v>
      </c>
      <c r="AB30" t="s">
        <v>48</v>
      </c>
      <c r="AC30">
        <v>0</v>
      </c>
    </row>
    <row r="31" spans="1:29" x14ac:dyDescent="0.3">
      <c r="A31" t="s">
        <v>98</v>
      </c>
      <c r="B31">
        <v>23</v>
      </c>
      <c r="C31" t="s">
        <v>30</v>
      </c>
      <c r="D31" t="s">
        <v>31</v>
      </c>
      <c r="E31" t="s">
        <v>64</v>
      </c>
      <c r="F31">
        <v>71</v>
      </c>
      <c r="G31">
        <v>21</v>
      </c>
      <c r="H31">
        <v>2.9</v>
      </c>
      <c r="I31" t="s">
        <v>52</v>
      </c>
      <c r="J31">
        <v>8</v>
      </c>
      <c r="K31">
        <v>11</v>
      </c>
      <c r="L31">
        <v>0</v>
      </c>
      <c r="M31">
        <v>1</v>
      </c>
      <c r="N31" t="s">
        <v>34</v>
      </c>
      <c r="O31">
        <v>5</v>
      </c>
      <c r="P31" t="s">
        <v>35</v>
      </c>
      <c r="Q31" t="s">
        <v>34</v>
      </c>
      <c r="R31">
        <v>100</v>
      </c>
      <c r="S31">
        <v>8</v>
      </c>
      <c r="T31">
        <v>7</v>
      </c>
      <c r="U31">
        <v>8</v>
      </c>
      <c r="V31" t="s">
        <v>36</v>
      </c>
      <c r="W31">
        <v>84</v>
      </c>
      <c r="X31">
        <v>226.5</v>
      </c>
      <c r="Y31" t="s">
        <v>37</v>
      </c>
      <c r="Z31" t="s">
        <v>38</v>
      </c>
      <c r="AA31" t="s">
        <v>73</v>
      </c>
      <c r="AB31" t="s">
        <v>61</v>
      </c>
      <c r="AC31">
        <v>98956</v>
      </c>
    </row>
    <row r="32" spans="1:29" x14ac:dyDescent="0.3">
      <c r="A32" t="s">
        <v>99</v>
      </c>
      <c r="B32">
        <v>21</v>
      </c>
      <c r="C32" t="s">
        <v>30</v>
      </c>
      <c r="D32" t="s">
        <v>43</v>
      </c>
      <c r="E32" t="s">
        <v>67</v>
      </c>
      <c r="F32">
        <v>100</v>
      </c>
      <c r="G32">
        <v>34</v>
      </c>
      <c r="H32">
        <v>3.72</v>
      </c>
      <c r="I32" t="s">
        <v>100</v>
      </c>
      <c r="J32">
        <v>7</v>
      </c>
      <c r="K32">
        <v>10</v>
      </c>
      <c r="L32">
        <v>4</v>
      </c>
      <c r="M32">
        <v>2</v>
      </c>
      <c r="N32" t="s">
        <v>35</v>
      </c>
      <c r="O32">
        <v>5</v>
      </c>
      <c r="P32" t="s">
        <v>35</v>
      </c>
      <c r="Q32" t="s">
        <v>35</v>
      </c>
      <c r="R32">
        <v>100</v>
      </c>
      <c r="S32">
        <v>7</v>
      </c>
      <c r="T32">
        <v>5</v>
      </c>
      <c r="U32">
        <v>6</v>
      </c>
      <c r="V32" t="s">
        <v>36</v>
      </c>
      <c r="W32">
        <v>81</v>
      </c>
      <c r="X32">
        <v>231.3</v>
      </c>
      <c r="Y32" t="s">
        <v>37</v>
      </c>
      <c r="Z32" t="s">
        <v>38</v>
      </c>
      <c r="AA32" t="s">
        <v>94</v>
      </c>
      <c r="AB32" t="s">
        <v>40</v>
      </c>
      <c r="AC32">
        <v>98166</v>
      </c>
    </row>
    <row r="33" spans="1:29" x14ac:dyDescent="0.3">
      <c r="A33" t="s">
        <v>101</v>
      </c>
      <c r="B33">
        <v>20</v>
      </c>
      <c r="C33" t="s">
        <v>42</v>
      </c>
      <c r="D33" t="s">
        <v>50</v>
      </c>
      <c r="E33" t="s">
        <v>83</v>
      </c>
      <c r="F33">
        <v>97</v>
      </c>
      <c r="G33">
        <v>22</v>
      </c>
      <c r="H33">
        <v>3.67</v>
      </c>
      <c r="I33" t="s">
        <v>33</v>
      </c>
      <c r="J33">
        <v>7</v>
      </c>
      <c r="K33">
        <v>5</v>
      </c>
      <c r="L33">
        <v>2</v>
      </c>
      <c r="M33">
        <v>4</v>
      </c>
      <c r="N33" t="s">
        <v>35</v>
      </c>
      <c r="O33">
        <v>4</v>
      </c>
      <c r="P33" t="s">
        <v>34</v>
      </c>
      <c r="Q33" t="s">
        <v>34</v>
      </c>
      <c r="R33">
        <v>90</v>
      </c>
      <c r="S33">
        <v>10</v>
      </c>
      <c r="T33">
        <v>7</v>
      </c>
      <c r="U33">
        <v>9</v>
      </c>
      <c r="V33" t="s">
        <v>36</v>
      </c>
      <c r="W33">
        <v>75</v>
      </c>
      <c r="X33">
        <v>218.55</v>
      </c>
      <c r="Y33" t="s">
        <v>37</v>
      </c>
      <c r="Z33" t="s">
        <v>38</v>
      </c>
      <c r="AA33" t="s">
        <v>91</v>
      </c>
      <c r="AB33" t="s">
        <v>59</v>
      </c>
      <c r="AC33">
        <v>96632</v>
      </c>
    </row>
    <row r="34" spans="1:29" x14ac:dyDescent="0.3">
      <c r="A34" t="s">
        <v>102</v>
      </c>
      <c r="B34">
        <v>22</v>
      </c>
      <c r="C34" t="s">
        <v>42</v>
      </c>
      <c r="D34" t="s">
        <v>31</v>
      </c>
      <c r="E34" t="s">
        <v>32</v>
      </c>
      <c r="F34">
        <v>76</v>
      </c>
      <c r="G34">
        <v>14</v>
      </c>
      <c r="H34">
        <v>2.82</v>
      </c>
      <c r="I34" t="s">
        <v>52</v>
      </c>
      <c r="J34">
        <v>8</v>
      </c>
      <c r="K34">
        <v>8</v>
      </c>
      <c r="L34">
        <v>2</v>
      </c>
      <c r="M34">
        <v>3</v>
      </c>
      <c r="N34" t="s">
        <v>34</v>
      </c>
      <c r="O34">
        <v>3</v>
      </c>
      <c r="P34" t="s">
        <v>34</v>
      </c>
      <c r="Q34" t="s">
        <v>34</v>
      </c>
      <c r="R34">
        <v>100</v>
      </c>
      <c r="S34">
        <v>8</v>
      </c>
      <c r="T34">
        <v>8</v>
      </c>
      <c r="U34">
        <v>6</v>
      </c>
      <c r="V34" t="s">
        <v>36</v>
      </c>
      <c r="W34">
        <v>75</v>
      </c>
      <c r="X34">
        <v>203.8</v>
      </c>
      <c r="Y34" t="s">
        <v>37</v>
      </c>
      <c r="Z34" t="s">
        <v>38</v>
      </c>
      <c r="AA34" t="s">
        <v>39</v>
      </c>
      <c r="AB34" t="s">
        <v>59</v>
      </c>
      <c r="AC34">
        <v>96982</v>
      </c>
    </row>
    <row r="35" spans="1:29" x14ac:dyDescent="0.3">
      <c r="A35" t="s">
        <v>103</v>
      </c>
      <c r="B35">
        <v>23</v>
      </c>
      <c r="C35" t="s">
        <v>42</v>
      </c>
      <c r="D35" t="s">
        <v>31</v>
      </c>
      <c r="E35" t="s">
        <v>83</v>
      </c>
      <c r="F35">
        <v>75</v>
      </c>
      <c r="G35">
        <v>23</v>
      </c>
      <c r="H35">
        <v>2.99</v>
      </c>
      <c r="I35" t="s">
        <v>52</v>
      </c>
      <c r="J35">
        <v>7</v>
      </c>
      <c r="K35">
        <v>10</v>
      </c>
      <c r="L35">
        <v>3</v>
      </c>
      <c r="M35">
        <v>2</v>
      </c>
      <c r="N35" t="s">
        <v>34</v>
      </c>
      <c r="O35">
        <v>4</v>
      </c>
      <c r="P35" t="s">
        <v>35</v>
      </c>
      <c r="Q35" t="s">
        <v>35</v>
      </c>
      <c r="R35">
        <v>100</v>
      </c>
      <c r="S35">
        <v>5</v>
      </c>
      <c r="T35">
        <v>4</v>
      </c>
      <c r="U35">
        <v>8</v>
      </c>
      <c r="V35" t="s">
        <v>55</v>
      </c>
      <c r="W35">
        <v>71</v>
      </c>
      <c r="X35">
        <v>208.85</v>
      </c>
      <c r="Y35" t="s">
        <v>37</v>
      </c>
      <c r="Z35" t="s">
        <v>38</v>
      </c>
      <c r="AA35" t="s">
        <v>104</v>
      </c>
      <c r="AB35" t="s">
        <v>40</v>
      </c>
      <c r="AC35">
        <v>92915</v>
      </c>
    </row>
    <row r="36" spans="1:29" x14ac:dyDescent="0.3">
      <c r="A36" t="s">
        <v>105</v>
      </c>
      <c r="B36">
        <v>22</v>
      </c>
      <c r="C36" t="s">
        <v>30</v>
      </c>
      <c r="D36" t="s">
        <v>43</v>
      </c>
      <c r="E36" t="s">
        <v>32</v>
      </c>
      <c r="F36">
        <v>87</v>
      </c>
      <c r="G36">
        <v>24</v>
      </c>
      <c r="H36">
        <v>3.74</v>
      </c>
      <c r="I36" t="s">
        <v>100</v>
      </c>
      <c r="J36">
        <v>10</v>
      </c>
      <c r="K36">
        <v>11</v>
      </c>
      <c r="L36">
        <v>1</v>
      </c>
      <c r="M36">
        <v>2</v>
      </c>
      <c r="N36" t="s">
        <v>34</v>
      </c>
      <c r="O36">
        <v>5</v>
      </c>
      <c r="P36" t="s">
        <v>35</v>
      </c>
      <c r="Q36" t="s">
        <v>35</v>
      </c>
      <c r="R36">
        <v>100</v>
      </c>
      <c r="S36">
        <v>7</v>
      </c>
      <c r="T36">
        <v>5</v>
      </c>
      <c r="U36">
        <v>9</v>
      </c>
      <c r="V36" t="s">
        <v>36</v>
      </c>
      <c r="W36">
        <v>94</v>
      </c>
      <c r="X36">
        <v>253.6</v>
      </c>
      <c r="Y36" t="s">
        <v>37</v>
      </c>
      <c r="Z36" t="s">
        <v>38</v>
      </c>
      <c r="AA36" t="s">
        <v>69</v>
      </c>
      <c r="AB36" t="s">
        <v>40</v>
      </c>
      <c r="AC36">
        <v>103384</v>
      </c>
    </row>
    <row r="37" spans="1:29" x14ac:dyDescent="0.3">
      <c r="A37" t="s">
        <v>106</v>
      </c>
      <c r="B37">
        <v>28</v>
      </c>
      <c r="C37" t="s">
        <v>42</v>
      </c>
      <c r="D37" t="s">
        <v>50</v>
      </c>
      <c r="E37" t="s">
        <v>32</v>
      </c>
      <c r="F37">
        <v>81</v>
      </c>
      <c r="G37">
        <v>32</v>
      </c>
      <c r="H37">
        <v>3.34</v>
      </c>
      <c r="I37" t="s">
        <v>33</v>
      </c>
      <c r="J37">
        <v>7</v>
      </c>
      <c r="K37">
        <v>12</v>
      </c>
      <c r="L37">
        <v>3</v>
      </c>
      <c r="M37">
        <v>1</v>
      </c>
      <c r="N37" t="s">
        <v>35</v>
      </c>
      <c r="O37">
        <v>5</v>
      </c>
      <c r="P37" t="s">
        <v>34</v>
      </c>
      <c r="Q37" t="s">
        <v>35</v>
      </c>
      <c r="R37">
        <v>100</v>
      </c>
      <c r="S37">
        <v>9</v>
      </c>
      <c r="T37">
        <v>8</v>
      </c>
      <c r="U37">
        <v>9</v>
      </c>
      <c r="V37" t="s">
        <v>36</v>
      </c>
      <c r="W37">
        <v>90</v>
      </c>
      <c r="X37">
        <v>242.6</v>
      </c>
      <c r="Y37" t="s">
        <v>37</v>
      </c>
      <c r="Z37" t="s">
        <v>38</v>
      </c>
      <c r="AA37" t="s">
        <v>58</v>
      </c>
      <c r="AB37" t="s">
        <v>40</v>
      </c>
      <c r="AC37">
        <v>109096</v>
      </c>
    </row>
    <row r="38" spans="1:29" x14ac:dyDescent="0.3">
      <c r="A38" t="s">
        <v>107</v>
      </c>
      <c r="B38">
        <v>22</v>
      </c>
      <c r="C38" t="s">
        <v>30</v>
      </c>
      <c r="D38" t="s">
        <v>63</v>
      </c>
      <c r="E38" t="s">
        <v>72</v>
      </c>
      <c r="F38">
        <v>75</v>
      </c>
      <c r="G38">
        <v>18</v>
      </c>
      <c r="H38">
        <v>2.81</v>
      </c>
      <c r="I38" t="s">
        <v>52</v>
      </c>
      <c r="J38">
        <v>6</v>
      </c>
      <c r="K38">
        <v>8</v>
      </c>
      <c r="L38">
        <v>0</v>
      </c>
      <c r="M38">
        <v>3</v>
      </c>
      <c r="N38" t="s">
        <v>34</v>
      </c>
      <c r="O38">
        <v>4</v>
      </c>
      <c r="P38" t="s">
        <v>35</v>
      </c>
      <c r="Q38" t="s">
        <v>34</v>
      </c>
      <c r="R38">
        <v>93</v>
      </c>
      <c r="S38">
        <v>7</v>
      </c>
      <c r="T38">
        <v>6</v>
      </c>
      <c r="U38">
        <v>7</v>
      </c>
      <c r="V38" t="s">
        <v>36</v>
      </c>
      <c r="W38">
        <v>63</v>
      </c>
      <c r="X38">
        <v>189.55</v>
      </c>
      <c r="Y38" t="s">
        <v>46</v>
      </c>
      <c r="Z38" t="s">
        <v>47</v>
      </c>
      <c r="AA38" t="s">
        <v>46</v>
      </c>
      <c r="AB38" t="s">
        <v>48</v>
      </c>
      <c r="AC38">
        <v>0</v>
      </c>
    </row>
    <row r="39" spans="1:29" x14ac:dyDescent="0.3">
      <c r="A39" t="s">
        <v>108</v>
      </c>
      <c r="B39">
        <v>18</v>
      </c>
      <c r="C39" t="s">
        <v>42</v>
      </c>
      <c r="D39" t="s">
        <v>63</v>
      </c>
      <c r="E39" t="s">
        <v>51</v>
      </c>
      <c r="F39">
        <v>82</v>
      </c>
      <c r="G39">
        <v>27</v>
      </c>
      <c r="H39">
        <v>2.99</v>
      </c>
      <c r="I39" t="s">
        <v>52</v>
      </c>
      <c r="J39">
        <v>7</v>
      </c>
      <c r="K39">
        <v>7</v>
      </c>
      <c r="L39">
        <v>2</v>
      </c>
      <c r="M39">
        <v>2</v>
      </c>
      <c r="N39" t="s">
        <v>35</v>
      </c>
      <c r="O39">
        <v>2</v>
      </c>
      <c r="P39" t="s">
        <v>35</v>
      </c>
      <c r="Q39" t="s">
        <v>34</v>
      </c>
      <c r="R39">
        <v>81</v>
      </c>
      <c r="S39">
        <v>6</v>
      </c>
      <c r="T39">
        <v>6</v>
      </c>
      <c r="U39">
        <v>6</v>
      </c>
      <c r="V39" t="s">
        <v>55</v>
      </c>
      <c r="W39">
        <v>49</v>
      </c>
      <c r="X39">
        <v>172.65</v>
      </c>
      <c r="Y39" t="s">
        <v>37</v>
      </c>
      <c r="Z39" t="s">
        <v>109</v>
      </c>
      <c r="AA39" t="s">
        <v>110</v>
      </c>
      <c r="AB39" t="s">
        <v>40</v>
      </c>
      <c r="AC39">
        <v>65419</v>
      </c>
    </row>
    <row r="40" spans="1:29" x14ac:dyDescent="0.3">
      <c r="A40" t="s">
        <v>111</v>
      </c>
      <c r="B40">
        <v>23</v>
      </c>
      <c r="C40" t="s">
        <v>42</v>
      </c>
      <c r="D40" t="s">
        <v>31</v>
      </c>
      <c r="E40" t="s">
        <v>64</v>
      </c>
      <c r="F40">
        <v>81</v>
      </c>
      <c r="G40">
        <v>13</v>
      </c>
      <c r="H40">
        <v>2.81</v>
      </c>
      <c r="I40" t="s">
        <v>52</v>
      </c>
      <c r="J40">
        <v>8</v>
      </c>
      <c r="K40">
        <v>8</v>
      </c>
      <c r="L40">
        <v>1</v>
      </c>
      <c r="M40">
        <v>5</v>
      </c>
      <c r="N40" t="s">
        <v>34</v>
      </c>
      <c r="O40">
        <v>3</v>
      </c>
      <c r="P40" t="s">
        <v>34</v>
      </c>
      <c r="Q40" t="s">
        <v>34</v>
      </c>
      <c r="R40">
        <v>100</v>
      </c>
      <c r="S40">
        <v>8</v>
      </c>
      <c r="T40">
        <v>10</v>
      </c>
      <c r="U40">
        <v>9</v>
      </c>
      <c r="V40" t="s">
        <v>55</v>
      </c>
      <c r="W40">
        <v>75</v>
      </c>
      <c r="X40">
        <v>208.15</v>
      </c>
      <c r="Y40" t="s">
        <v>37</v>
      </c>
      <c r="Z40" t="s">
        <v>38</v>
      </c>
      <c r="AA40" t="s">
        <v>112</v>
      </c>
      <c r="AB40" t="s">
        <v>61</v>
      </c>
      <c r="AC40">
        <v>94847</v>
      </c>
    </row>
    <row r="41" spans="1:29" x14ac:dyDescent="0.3">
      <c r="A41" t="s">
        <v>113</v>
      </c>
      <c r="B41">
        <v>24</v>
      </c>
      <c r="C41" t="s">
        <v>42</v>
      </c>
      <c r="D41" t="s">
        <v>31</v>
      </c>
      <c r="E41" t="s">
        <v>57</v>
      </c>
      <c r="F41">
        <v>87</v>
      </c>
      <c r="G41">
        <v>20</v>
      </c>
      <c r="H41">
        <v>3.24</v>
      </c>
      <c r="I41" t="s">
        <v>33</v>
      </c>
      <c r="J41">
        <v>8</v>
      </c>
      <c r="K41">
        <v>10</v>
      </c>
      <c r="L41">
        <v>2</v>
      </c>
      <c r="M41">
        <v>5</v>
      </c>
      <c r="N41" t="s">
        <v>34</v>
      </c>
      <c r="O41">
        <v>5</v>
      </c>
      <c r="P41" t="s">
        <v>34</v>
      </c>
      <c r="Q41" t="s">
        <v>34</v>
      </c>
      <c r="R41">
        <v>100</v>
      </c>
      <c r="S41">
        <v>10</v>
      </c>
      <c r="T41">
        <v>9</v>
      </c>
      <c r="U41">
        <v>8</v>
      </c>
      <c r="V41" t="s">
        <v>36</v>
      </c>
      <c r="W41">
        <v>84</v>
      </c>
      <c r="X41">
        <v>236.6</v>
      </c>
      <c r="Y41" t="s">
        <v>37</v>
      </c>
      <c r="Z41" t="s">
        <v>38</v>
      </c>
      <c r="AA41" t="s">
        <v>80</v>
      </c>
      <c r="AB41" t="s">
        <v>40</v>
      </c>
      <c r="AC41">
        <v>100473</v>
      </c>
    </row>
    <row r="42" spans="1:29" x14ac:dyDescent="0.3">
      <c r="A42" t="s">
        <v>114</v>
      </c>
      <c r="B42">
        <v>22</v>
      </c>
      <c r="C42" t="s">
        <v>42</v>
      </c>
      <c r="D42" t="s">
        <v>50</v>
      </c>
      <c r="E42" t="s">
        <v>115</v>
      </c>
      <c r="F42">
        <v>84</v>
      </c>
      <c r="G42">
        <v>36</v>
      </c>
      <c r="H42">
        <v>3.61</v>
      </c>
      <c r="I42" t="s">
        <v>33</v>
      </c>
      <c r="J42">
        <v>6</v>
      </c>
      <c r="K42">
        <v>10</v>
      </c>
      <c r="L42">
        <v>1</v>
      </c>
      <c r="M42">
        <v>0</v>
      </c>
      <c r="N42" t="s">
        <v>35</v>
      </c>
      <c r="O42">
        <v>5</v>
      </c>
      <c r="P42" t="s">
        <v>35</v>
      </c>
      <c r="Q42" t="s">
        <v>34</v>
      </c>
      <c r="R42">
        <v>96</v>
      </c>
      <c r="S42">
        <v>8</v>
      </c>
      <c r="T42">
        <v>5</v>
      </c>
      <c r="U42">
        <v>9</v>
      </c>
      <c r="V42" t="s">
        <v>36</v>
      </c>
      <c r="W42">
        <v>78</v>
      </c>
      <c r="X42">
        <v>226.45</v>
      </c>
      <c r="Y42" t="s">
        <v>37</v>
      </c>
      <c r="Z42" t="s">
        <v>38</v>
      </c>
      <c r="AA42" t="s">
        <v>116</v>
      </c>
      <c r="AB42" t="s">
        <v>59</v>
      </c>
      <c r="AC42">
        <v>76120</v>
      </c>
    </row>
    <row r="43" spans="1:29" x14ac:dyDescent="0.3">
      <c r="A43" t="s">
        <v>117</v>
      </c>
      <c r="B43">
        <v>22</v>
      </c>
      <c r="C43" t="s">
        <v>42</v>
      </c>
      <c r="D43" t="s">
        <v>31</v>
      </c>
      <c r="E43" t="s">
        <v>32</v>
      </c>
      <c r="F43">
        <v>90</v>
      </c>
      <c r="G43">
        <v>6</v>
      </c>
      <c r="H43">
        <v>2.97</v>
      </c>
      <c r="I43" t="s">
        <v>52</v>
      </c>
      <c r="J43">
        <v>8</v>
      </c>
      <c r="K43">
        <v>7</v>
      </c>
      <c r="L43">
        <v>3</v>
      </c>
      <c r="M43">
        <v>4</v>
      </c>
      <c r="N43" t="s">
        <v>34</v>
      </c>
      <c r="O43">
        <v>3</v>
      </c>
      <c r="P43" t="s">
        <v>34</v>
      </c>
      <c r="Q43" t="s">
        <v>34</v>
      </c>
      <c r="R43">
        <v>100</v>
      </c>
      <c r="S43">
        <v>10</v>
      </c>
      <c r="T43">
        <v>9</v>
      </c>
      <c r="U43">
        <v>8</v>
      </c>
      <c r="V43" t="s">
        <v>36</v>
      </c>
      <c r="W43">
        <v>76</v>
      </c>
      <c r="X43">
        <v>214.05</v>
      </c>
      <c r="Y43" t="s">
        <v>46</v>
      </c>
      <c r="Z43" t="s">
        <v>47</v>
      </c>
      <c r="AA43" t="s">
        <v>46</v>
      </c>
      <c r="AB43" t="s">
        <v>48</v>
      </c>
      <c r="AC43">
        <v>0</v>
      </c>
    </row>
    <row r="44" spans="1:29" x14ac:dyDescent="0.3">
      <c r="A44" t="s">
        <v>118</v>
      </c>
      <c r="B44">
        <v>19</v>
      </c>
      <c r="C44" t="s">
        <v>30</v>
      </c>
      <c r="D44" t="s">
        <v>63</v>
      </c>
      <c r="E44" t="s">
        <v>32</v>
      </c>
      <c r="F44">
        <v>90</v>
      </c>
      <c r="G44">
        <v>16</v>
      </c>
      <c r="H44">
        <v>3.17</v>
      </c>
      <c r="I44" t="s">
        <v>52</v>
      </c>
      <c r="J44">
        <v>7</v>
      </c>
      <c r="K44">
        <v>9</v>
      </c>
      <c r="L44">
        <v>2</v>
      </c>
      <c r="M44">
        <v>5</v>
      </c>
      <c r="N44" t="s">
        <v>34</v>
      </c>
      <c r="O44">
        <v>4</v>
      </c>
      <c r="P44" t="s">
        <v>34</v>
      </c>
      <c r="Q44" t="s">
        <v>34</v>
      </c>
      <c r="R44">
        <v>100</v>
      </c>
      <c r="S44">
        <v>9</v>
      </c>
      <c r="T44">
        <v>9</v>
      </c>
      <c r="U44">
        <v>8</v>
      </c>
      <c r="V44" t="s">
        <v>36</v>
      </c>
      <c r="W44">
        <v>74</v>
      </c>
      <c r="X44">
        <v>217.55</v>
      </c>
      <c r="Y44" t="s">
        <v>37</v>
      </c>
      <c r="Z44" t="s">
        <v>38</v>
      </c>
      <c r="AA44" t="s">
        <v>58</v>
      </c>
      <c r="AB44" t="s">
        <v>74</v>
      </c>
      <c r="AC44">
        <v>76985</v>
      </c>
    </row>
    <row r="45" spans="1:29" x14ac:dyDescent="0.3">
      <c r="A45" t="s">
        <v>119</v>
      </c>
      <c r="B45">
        <v>20</v>
      </c>
      <c r="C45" t="s">
        <v>42</v>
      </c>
      <c r="D45" t="s">
        <v>63</v>
      </c>
      <c r="E45" t="s">
        <v>72</v>
      </c>
      <c r="F45">
        <v>90</v>
      </c>
      <c r="G45">
        <v>31</v>
      </c>
      <c r="H45">
        <v>3.55</v>
      </c>
      <c r="I45" t="s">
        <v>33</v>
      </c>
      <c r="J45">
        <v>10</v>
      </c>
      <c r="K45">
        <v>10</v>
      </c>
      <c r="L45">
        <v>0</v>
      </c>
      <c r="M45">
        <v>2</v>
      </c>
      <c r="N45" t="s">
        <v>34</v>
      </c>
      <c r="O45">
        <v>5</v>
      </c>
      <c r="P45" t="s">
        <v>35</v>
      </c>
      <c r="Q45" t="s">
        <v>34</v>
      </c>
      <c r="R45">
        <v>100</v>
      </c>
      <c r="S45">
        <v>8</v>
      </c>
      <c r="T45">
        <v>6</v>
      </c>
      <c r="U45">
        <v>9</v>
      </c>
      <c r="V45" t="s">
        <v>36</v>
      </c>
      <c r="W45">
        <v>90</v>
      </c>
      <c r="X45">
        <v>247.25</v>
      </c>
      <c r="Y45" t="s">
        <v>37</v>
      </c>
      <c r="Z45" t="s">
        <v>38</v>
      </c>
      <c r="AA45" t="s">
        <v>120</v>
      </c>
      <c r="AB45" t="s">
        <v>59</v>
      </c>
      <c r="AC45">
        <v>104808</v>
      </c>
    </row>
    <row r="46" spans="1:29" x14ac:dyDescent="0.3">
      <c r="A46" t="s">
        <v>121</v>
      </c>
      <c r="B46">
        <v>21</v>
      </c>
      <c r="C46" t="s">
        <v>42</v>
      </c>
      <c r="D46" t="s">
        <v>50</v>
      </c>
      <c r="E46" t="s">
        <v>57</v>
      </c>
      <c r="F46">
        <v>83</v>
      </c>
      <c r="G46">
        <v>27</v>
      </c>
      <c r="H46">
        <v>3.33</v>
      </c>
      <c r="I46" t="s">
        <v>33</v>
      </c>
      <c r="J46">
        <v>9</v>
      </c>
      <c r="K46">
        <v>9</v>
      </c>
      <c r="L46">
        <v>3</v>
      </c>
      <c r="M46">
        <v>7</v>
      </c>
      <c r="N46" t="s">
        <v>34</v>
      </c>
      <c r="O46">
        <v>5</v>
      </c>
      <c r="P46" t="s">
        <v>34</v>
      </c>
      <c r="Q46" t="s">
        <v>35</v>
      </c>
      <c r="R46">
        <v>100</v>
      </c>
      <c r="S46">
        <v>10</v>
      </c>
      <c r="T46">
        <v>9</v>
      </c>
      <c r="U46">
        <v>9</v>
      </c>
      <c r="V46" t="s">
        <v>36</v>
      </c>
      <c r="W46">
        <v>100</v>
      </c>
      <c r="X46">
        <v>251.45</v>
      </c>
      <c r="Y46" t="s">
        <v>37</v>
      </c>
      <c r="Z46" t="s">
        <v>38</v>
      </c>
      <c r="AA46" t="s">
        <v>58</v>
      </c>
      <c r="AB46" t="s">
        <v>40</v>
      </c>
      <c r="AC46">
        <v>101108</v>
      </c>
    </row>
    <row r="47" spans="1:29" x14ac:dyDescent="0.3">
      <c r="A47" t="s">
        <v>122</v>
      </c>
      <c r="B47">
        <v>22</v>
      </c>
      <c r="C47" t="s">
        <v>42</v>
      </c>
      <c r="D47" t="s">
        <v>31</v>
      </c>
      <c r="E47" t="s">
        <v>83</v>
      </c>
      <c r="F47">
        <v>65</v>
      </c>
      <c r="G47">
        <v>32</v>
      </c>
      <c r="H47">
        <v>2.99</v>
      </c>
      <c r="I47" t="s">
        <v>52</v>
      </c>
      <c r="J47">
        <v>7</v>
      </c>
      <c r="K47">
        <v>6</v>
      </c>
      <c r="L47">
        <v>0</v>
      </c>
      <c r="M47">
        <v>4</v>
      </c>
      <c r="N47" t="s">
        <v>34</v>
      </c>
      <c r="O47">
        <v>3</v>
      </c>
      <c r="P47" t="s">
        <v>34</v>
      </c>
      <c r="Q47" t="s">
        <v>34</v>
      </c>
      <c r="R47">
        <v>87</v>
      </c>
      <c r="S47">
        <v>8</v>
      </c>
      <c r="T47">
        <v>8</v>
      </c>
      <c r="U47">
        <v>9</v>
      </c>
      <c r="V47" t="s">
        <v>36</v>
      </c>
      <c r="W47">
        <v>64</v>
      </c>
      <c r="X47">
        <v>191.95</v>
      </c>
      <c r="Y47" t="s">
        <v>46</v>
      </c>
      <c r="Z47" t="s">
        <v>47</v>
      </c>
      <c r="AA47" t="s">
        <v>46</v>
      </c>
      <c r="AB47" t="s">
        <v>48</v>
      </c>
      <c r="AC47">
        <v>0</v>
      </c>
    </row>
    <row r="48" spans="1:29" x14ac:dyDescent="0.3">
      <c r="A48" t="s">
        <v>123</v>
      </c>
      <c r="B48">
        <v>20</v>
      </c>
      <c r="C48" t="s">
        <v>30</v>
      </c>
      <c r="D48" t="s">
        <v>50</v>
      </c>
      <c r="E48" t="s">
        <v>32</v>
      </c>
      <c r="F48">
        <v>79</v>
      </c>
      <c r="G48">
        <v>20</v>
      </c>
      <c r="H48">
        <v>2.62</v>
      </c>
      <c r="I48" t="s">
        <v>52</v>
      </c>
      <c r="J48">
        <v>6</v>
      </c>
      <c r="K48">
        <v>7</v>
      </c>
      <c r="L48">
        <v>2</v>
      </c>
      <c r="M48">
        <v>5</v>
      </c>
      <c r="N48" t="s">
        <v>34</v>
      </c>
      <c r="O48">
        <v>4</v>
      </c>
      <c r="P48" t="s">
        <v>35</v>
      </c>
      <c r="Q48" t="s">
        <v>34</v>
      </c>
      <c r="R48">
        <v>95</v>
      </c>
      <c r="S48">
        <v>7</v>
      </c>
      <c r="T48">
        <v>10</v>
      </c>
      <c r="U48">
        <v>5</v>
      </c>
      <c r="V48" t="s">
        <v>36</v>
      </c>
      <c r="W48">
        <v>68</v>
      </c>
      <c r="X48">
        <v>186.8</v>
      </c>
      <c r="Y48" t="s">
        <v>37</v>
      </c>
      <c r="Z48" t="s">
        <v>38</v>
      </c>
      <c r="AA48" t="s">
        <v>39</v>
      </c>
      <c r="AB48" t="s">
        <v>40</v>
      </c>
      <c r="AC48">
        <v>96712</v>
      </c>
    </row>
    <row r="49" spans="1:29" x14ac:dyDescent="0.3">
      <c r="A49" t="s">
        <v>124</v>
      </c>
      <c r="B49">
        <v>21</v>
      </c>
      <c r="C49" t="s">
        <v>30</v>
      </c>
      <c r="D49" t="s">
        <v>50</v>
      </c>
      <c r="E49" t="s">
        <v>64</v>
      </c>
      <c r="F49">
        <v>83</v>
      </c>
      <c r="G49">
        <v>20</v>
      </c>
      <c r="H49">
        <v>3.02</v>
      </c>
      <c r="I49" t="s">
        <v>52</v>
      </c>
      <c r="J49">
        <v>7</v>
      </c>
      <c r="K49">
        <v>8</v>
      </c>
      <c r="L49">
        <v>1</v>
      </c>
      <c r="M49">
        <v>2</v>
      </c>
      <c r="N49" t="s">
        <v>34</v>
      </c>
      <c r="O49">
        <v>4</v>
      </c>
      <c r="P49" t="s">
        <v>35</v>
      </c>
      <c r="Q49" t="s">
        <v>34</v>
      </c>
      <c r="R49">
        <v>98</v>
      </c>
      <c r="S49">
        <v>9</v>
      </c>
      <c r="T49">
        <v>3</v>
      </c>
      <c r="U49">
        <v>8</v>
      </c>
      <c r="V49" t="s">
        <v>36</v>
      </c>
      <c r="W49">
        <v>64</v>
      </c>
      <c r="X49">
        <v>206.2</v>
      </c>
      <c r="Y49" t="s">
        <v>46</v>
      </c>
      <c r="Z49" t="s">
        <v>47</v>
      </c>
      <c r="AA49" t="s">
        <v>46</v>
      </c>
      <c r="AB49" t="s">
        <v>48</v>
      </c>
      <c r="AC49">
        <v>0</v>
      </c>
    </row>
    <row r="50" spans="1:29" x14ac:dyDescent="0.3">
      <c r="A50" t="s">
        <v>125</v>
      </c>
      <c r="B50">
        <v>21</v>
      </c>
      <c r="C50" t="s">
        <v>30</v>
      </c>
      <c r="D50" t="s">
        <v>50</v>
      </c>
      <c r="E50" t="s">
        <v>64</v>
      </c>
      <c r="F50">
        <v>78</v>
      </c>
      <c r="G50">
        <v>19</v>
      </c>
      <c r="H50">
        <v>2.77</v>
      </c>
      <c r="I50" t="s">
        <v>52</v>
      </c>
      <c r="J50">
        <v>7</v>
      </c>
      <c r="K50">
        <v>6</v>
      </c>
      <c r="L50">
        <v>4</v>
      </c>
      <c r="M50">
        <v>4</v>
      </c>
      <c r="N50" t="s">
        <v>34</v>
      </c>
      <c r="O50">
        <v>4</v>
      </c>
      <c r="P50" t="s">
        <v>35</v>
      </c>
      <c r="Q50" t="s">
        <v>35</v>
      </c>
      <c r="R50">
        <v>100</v>
      </c>
      <c r="S50">
        <v>7</v>
      </c>
      <c r="T50">
        <v>6</v>
      </c>
      <c r="U50">
        <v>7</v>
      </c>
      <c r="V50" t="s">
        <v>55</v>
      </c>
      <c r="W50">
        <v>81</v>
      </c>
      <c r="X50">
        <v>206.05</v>
      </c>
      <c r="Y50" t="s">
        <v>37</v>
      </c>
      <c r="Z50" t="s">
        <v>38</v>
      </c>
      <c r="AA50" t="s">
        <v>73</v>
      </c>
      <c r="AB50" t="s">
        <v>74</v>
      </c>
      <c r="AC50">
        <v>105791</v>
      </c>
    </row>
    <row r="51" spans="1:29" x14ac:dyDescent="0.3">
      <c r="A51" t="s">
        <v>126</v>
      </c>
      <c r="B51">
        <v>23</v>
      </c>
      <c r="C51" t="s">
        <v>30</v>
      </c>
      <c r="D51" t="s">
        <v>31</v>
      </c>
      <c r="E51" t="s">
        <v>72</v>
      </c>
      <c r="F51">
        <v>79</v>
      </c>
      <c r="G51">
        <v>19</v>
      </c>
      <c r="H51">
        <v>3.11</v>
      </c>
      <c r="I51" t="s">
        <v>52</v>
      </c>
      <c r="J51">
        <v>8</v>
      </c>
      <c r="K51">
        <v>9</v>
      </c>
      <c r="L51">
        <v>3</v>
      </c>
      <c r="M51">
        <v>2</v>
      </c>
      <c r="N51" t="s">
        <v>34</v>
      </c>
      <c r="O51">
        <v>5</v>
      </c>
      <c r="P51" t="s">
        <v>35</v>
      </c>
      <c r="Q51" t="s">
        <v>35</v>
      </c>
      <c r="R51">
        <v>100</v>
      </c>
      <c r="S51">
        <v>8</v>
      </c>
      <c r="T51">
        <v>6</v>
      </c>
      <c r="U51">
        <v>7</v>
      </c>
      <c r="V51" t="s">
        <v>36</v>
      </c>
      <c r="W51">
        <v>80</v>
      </c>
      <c r="X51">
        <v>226.15</v>
      </c>
      <c r="Y51" t="s">
        <v>37</v>
      </c>
      <c r="Z51" t="s">
        <v>38</v>
      </c>
      <c r="AA51" t="s">
        <v>120</v>
      </c>
      <c r="AB51" t="s">
        <v>59</v>
      </c>
      <c r="AC51">
        <v>78364</v>
      </c>
    </row>
    <row r="52" spans="1:29" x14ac:dyDescent="0.3">
      <c r="A52" t="s">
        <v>127</v>
      </c>
      <c r="B52">
        <v>21</v>
      </c>
      <c r="C52" t="s">
        <v>42</v>
      </c>
      <c r="D52" t="s">
        <v>63</v>
      </c>
      <c r="E52" t="s">
        <v>57</v>
      </c>
      <c r="F52">
        <v>76</v>
      </c>
      <c r="G52">
        <v>29</v>
      </c>
      <c r="H52">
        <v>3.06</v>
      </c>
      <c r="I52" t="s">
        <v>52</v>
      </c>
      <c r="J52">
        <v>7</v>
      </c>
      <c r="K52">
        <v>5</v>
      </c>
      <c r="L52">
        <v>2</v>
      </c>
      <c r="M52">
        <v>1</v>
      </c>
      <c r="N52" t="s">
        <v>34</v>
      </c>
      <c r="O52">
        <v>4</v>
      </c>
      <c r="P52" t="s">
        <v>35</v>
      </c>
      <c r="Q52" t="s">
        <v>35</v>
      </c>
      <c r="R52">
        <v>85</v>
      </c>
      <c r="S52">
        <v>9</v>
      </c>
      <c r="T52">
        <v>6</v>
      </c>
      <c r="U52">
        <v>7</v>
      </c>
      <c r="V52" t="s">
        <v>36</v>
      </c>
      <c r="W52">
        <v>78</v>
      </c>
      <c r="X52">
        <v>203.4</v>
      </c>
      <c r="Y52" t="s">
        <v>37</v>
      </c>
      <c r="Z52" t="s">
        <v>38</v>
      </c>
      <c r="AA52" t="s">
        <v>80</v>
      </c>
      <c r="AB52" t="s">
        <v>40</v>
      </c>
      <c r="AC52">
        <v>94844</v>
      </c>
    </row>
    <row r="53" spans="1:29" x14ac:dyDescent="0.3">
      <c r="A53" t="s">
        <v>128</v>
      </c>
      <c r="B53">
        <v>21</v>
      </c>
      <c r="C53" t="s">
        <v>30</v>
      </c>
      <c r="D53" t="s">
        <v>50</v>
      </c>
      <c r="E53" t="s">
        <v>64</v>
      </c>
      <c r="F53">
        <v>81</v>
      </c>
      <c r="G53">
        <v>29</v>
      </c>
      <c r="H53">
        <v>3.28</v>
      </c>
      <c r="I53" t="s">
        <v>33</v>
      </c>
      <c r="J53">
        <v>9</v>
      </c>
      <c r="K53">
        <v>10</v>
      </c>
      <c r="L53">
        <v>2</v>
      </c>
      <c r="M53">
        <v>4</v>
      </c>
      <c r="N53" t="s">
        <v>35</v>
      </c>
      <c r="O53">
        <v>4</v>
      </c>
      <c r="P53" t="s">
        <v>34</v>
      </c>
      <c r="Q53" t="s">
        <v>35</v>
      </c>
      <c r="R53">
        <v>100</v>
      </c>
      <c r="S53">
        <v>10</v>
      </c>
      <c r="T53">
        <v>9</v>
      </c>
      <c r="U53">
        <v>9</v>
      </c>
      <c r="V53" t="s">
        <v>36</v>
      </c>
      <c r="W53">
        <v>92</v>
      </c>
      <c r="X53">
        <v>242.2</v>
      </c>
      <c r="Y53" t="s">
        <v>37</v>
      </c>
      <c r="Z53" t="s">
        <v>38</v>
      </c>
      <c r="AA53" t="s">
        <v>73</v>
      </c>
      <c r="AB53" t="s">
        <v>40</v>
      </c>
      <c r="AC53">
        <v>105351</v>
      </c>
    </row>
    <row r="54" spans="1:29" x14ac:dyDescent="0.3">
      <c r="A54" t="s">
        <v>129</v>
      </c>
      <c r="B54">
        <v>25</v>
      </c>
      <c r="C54" t="s">
        <v>30</v>
      </c>
      <c r="D54" t="s">
        <v>43</v>
      </c>
      <c r="E54" t="s">
        <v>115</v>
      </c>
      <c r="F54">
        <v>76</v>
      </c>
      <c r="G54">
        <v>16</v>
      </c>
      <c r="H54">
        <v>2.9</v>
      </c>
      <c r="I54" t="s">
        <v>52</v>
      </c>
      <c r="J54">
        <v>4</v>
      </c>
      <c r="K54">
        <v>6</v>
      </c>
      <c r="L54">
        <v>0</v>
      </c>
      <c r="M54">
        <v>3</v>
      </c>
      <c r="N54" t="s">
        <v>34</v>
      </c>
      <c r="O54">
        <v>4</v>
      </c>
      <c r="P54" t="s">
        <v>34</v>
      </c>
      <c r="Q54" t="s">
        <v>34</v>
      </c>
      <c r="R54">
        <v>90</v>
      </c>
      <c r="S54">
        <v>10</v>
      </c>
      <c r="T54">
        <v>10</v>
      </c>
      <c r="U54">
        <v>6</v>
      </c>
      <c r="V54" t="s">
        <v>36</v>
      </c>
      <c r="W54">
        <v>60</v>
      </c>
      <c r="X54">
        <v>180.5</v>
      </c>
      <c r="Y54" t="s">
        <v>46</v>
      </c>
      <c r="Z54" t="s">
        <v>47</v>
      </c>
      <c r="AA54" t="s">
        <v>46</v>
      </c>
      <c r="AB54" t="s">
        <v>48</v>
      </c>
      <c r="AC54">
        <v>0</v>
      </c>
    </row>
    <row r="55" spans="1:29" x14ac:dyDescent="0.3">
      <c r="A55" t="s">
        <v>130</v>
      </c>
      <c r="B55">
        <v>22</v>
      </c>
      <c r="C55" t="s">
        <v>30</v>
      </c>
      <c r="D55" t="s">
        <v>63</v>
      </c>
      <c r="E55" t="s">
        <v>32</v>
      </c>
      <c r="F55">
        <v>75</v>
      </c>
      <c r="G55">
        <v>22</v>
      </c>
      <c r="H55">
        <v>3.07</v>
      </c>
      <c r="I55" t="s">
        <v>52</v>
      </c>
      <c r="J55">
        <v>6</v>
      </c>
      <c r="K55">
        <v>8</v>
      </c>
      <c r="L55">
        <v>0</v>
      </c>
      <c r="M55">
        <v>2</v>
      </c>
      <c r="N55" t="s">
        <v>35</v>
      </c>
      <c r="O55">
        <v>3</v>
      </c>
      <c r="P55" t="s">
        <v>35</v>
      </c>
      <c r="Q55" t="s">
        <v>34</v>
      </c>
      <c r="R55">
        <v>84</v>
      </c>
      <c r="S55">
        <v>6</v>
      </c>
      <c r="T55">
        <v>5</v>
      </c>
      <c r="U55">
        <v>7</v>
      </c>
      <c r="V55" t="s">
        <v>55</v>
      </c>
      <c r="W55">
        <v>86</v>
      </c>
      <c r="X55">
        <v>195.25</v>
      </c>
      <c r="Y55" t="s">
        <v>37</v>
      </c>
      <c r="Z55" t="s">
        <v>38</v>
      </c>
      <c r="AA55" t="s">
        <v>69</v>
      </c>
      <c r="AB55" t="s">
        <v>59</v>
      </c>
      <c r="AC55">
        <v>109796</v>
      </c>
    </row>
    <row r="56" spans="1:29" x14ac:dyDescent="0.3">
      <c r="A56" t="s">
        <v>131</v>
      </c>
      <c r="B56">
        <v>22</v>
      </c>
      <c r="C56" t="s">
        <v>42</v>
      </c>
      <c r="D56" t="s">
        <v>43</v>
      </c>
      <c r="E56" t="s">
        <v>64</v>
      </c>
      <c r="F56">
        <v>86</v>
      </c>
      <c r="G56">
        <v>23</v>
      </c>
      <c r="H56">
        <v>3.1</v>
      </c>
      <c r="I56" t="s">
        <v>52</v>
      </c>
      <c r="J56">
        <v>9</v>
      </c>
      <c r="K56">
        <v>9</v>
      </c>
      <c r="L56">
        <v>2</v>
      </c>
      <c r="M56">
        <v>8</v>
      </c>
      <c r="N56" t="s">
        <v>34</v>
      </c>
      <c r="O56">
        <v>4</v>
      </c>
      <c r="P56" t="s">
        <v>35</v>
      </c>
      <c r="Q56" t="s">
        <v>34</v>
      </c>
      <c r="R56">
        <v>100</v>
      </c>
      <c r="S56">
        <v>7</v>
      </c>
      <c r="T56">
        <v>8</v>
      </c>
      <c r="U56">
        <v>10</v>
      </c>
      <c r="V56" t="s">
        <v>55</v>
      </c>
      <c r="W56">
        <v>99</v>
      </c>
      <c r="X56">
        <v>237</v>
      </c>
      <c r="Y56" t="s">
        <v>37</v>
      </c>
      <c r="Z56" t="s">
        <v>38</v>
      </c>
      <c r="AA56" t="s">
        <v>112</v>
      </c>
      <c r="AB56" t="s">
        <v>59</v>
      </c>
      <c r="AC56">
        <v>95995</v>
      </c>
    </row>
    <row r="57" spans="1:29" x14ac:dyDescent="0.3">
      <c r="A57" t="s">
        <v>132</v>
      </c>
      <c r="B57">
        <v>20</v>
      </c>
      <c r="C57" t="s">
        <v>42</v>
      </c>
      <c r="D57" t="s">
        <v>50</v>
      </c>
      <c r="E57" t="s">
        <v>32</v>
      </c>
      <c r="F57">
        <v>89</v>
      </c>
      <c r="G57">
        <v>18</v>
      </c>
      <c r="H57">
        <v>3.27</v>
      </c>
      <c r="I57" t="s">
        <v>33</v>
      </c>
      <c r="J57">
        <v>9</v>
      </c>
      <c r="K57">
        <v>12</v>
      </c>
      <c r="L57">
        <v>0</v>
      </c>
      <c r="M57">
        <v>3</v>
      </c>
      <c r="N57" t="s">
        <v>34</v>
      </c>
      <c r="O57">
        <v>5</v>
      </c>
      <c r="P57" t="s">
        <v>34</v>
      </c>
      <c r="Q57" t="s">
        <v>34</v>
      </c>
      <c r="R57">
        <v>100</v>
      </c>
      <c r="S57">
        <v>10</v>
      </c>
      <c r="T57">
        <v>8</v>
      </c>
      <c r="U57">
        <v>8</v>
      </c>
      <c r="V57" t="s">
        <v>36</v>
      </c>
      <c r="W57">
        <v>94</v>
      </c>
      <c r="X57">
        <v>247.05</v>
      </c>
      <c r="Y57" t="s">
        <v>37</v>
      </c>
      <c r="Z57" t="s">
        <v>38</v>
      </c>
      <c r="AA57" t="s">
        <v>69</v>
      </c>
      <c r="AB57" t="s">
        <v>40</v>
      </c>
      <c r="AC57">
        <v>72691</v>
      </c>
    </row>
    <row r="58" spans="1:29" x14ac:dyDescent="0.3">
      <c r="A58" t="s">
        <v>133</v>
      </c>
      <c r="B58">
        <v>21</v>
      </c>
      <c r="C58" t="s">
        <v>30</v>
      </c>
      <c r="D58" t="s">
        <v>63</v>
      </c>
      <c r="E58" t="s">
        <v>64</v>
      </c>
      <c r="F58">
        <v>87</v>
      </c>
      <c r="G58">
        <v>29</v>
      </c>
      <c r="H58">
        <v>3.51</v>
      </c>
      <c r="I58" t="s">
        <v>33</v>
      </c>
      <c r="J58">
        <v>9</v>
      </c>
      <c r="K58">
        <v>10</v>
      </c>
      <c r="L58">
        <v>0</v>
      </c>
      <c r="M58">
        <v>5</v>
      </c>
      <c r="N58" t="s">
        <v>34</v>
      </c>
      <c r="O58">
        <v>5</v>
      </c>
      <c r="P58" t="s">
        <v>35</v>
      </c>
      <c r="Q58" t="s">
        <v>34</v>
      </c>
      <c r="R58">
        <v>100</v>
      </c>
      <c r="S58">
        <v>7</v>
      </c>
      <c r="T58">
        <v>6</v>
      </c>
      <c r="U58">
        <v>10</v>
      </c>
      <c r="V58" t="s">
        <v>36</v>
      </c>
      <c r="W58">
        <v>92</v>
      </c>
      <c r="X58">
        <v>243.65</v>
      </c>
      <c r="Y58" t="s">
        <v>46</v>
      </c>
      <c r="Z58" t="s">
        <v>47</v>
      </c>
      <c r="AA58" t="s">
        <v>46</v>
      </c>
      <c r="AB58" t="s">
        <v>48</v>
      </c>
      <c r="AC58">
        <v>0</v>
      </c>
    </row>
    <row r="59" spans="1:29" x14ac:dyDescent="0.3">
      <c r="A59" t="s">
        <v>134</v>
      </c>
      <c r="B59">
        <v>22</v>
      </c>
      <c r="C59" t="s">
        <v>42</v>
      </c>
      <c r="D59" t="s">
        <v>63</v>
      </c>
      <c r="E59" t="s">
        <v>72</v>
      </c>
      <c r="F59">
        <v>82</v>
      </c>
      <c r="G59">
        <v>22</v>
      </c>
      <c r="H59">
        <v>3.27</v>
      </c>
      <c r="I59" t="s">
        <v>33</v>
      </c>
      <c r="J59">
        <v>7</v>
      </c>
      <c r="K59">
        <v>9</v>
      </c>
      <c r="L59">
        <v>1</v>
      </c>
      <c r="M59">
        <v>2</v>
      </c>
      <c r="N59" t="s">
        <v>34</v>
      </c>
      <c r="O59">
        <v>4</v>
      </c>
      <c r="P59" t="s">
        <v>35</v>
      </c>
      <c r="Q59" t="s">
        <v>34</v>
      </c>
      <c r="R59">
        <v>100</v>
      </c>
      <c r="S59">
        <v>7</v>
      </c>
      <c r="T59">
        <v>7</v>
      </c>
      <c r="U59">
        <v>7</v>
      </c>
      <c r="V59" t="s">
        <v>36</v>
      </c>
      <c r="W59">
        <v>71</v>
      </c>
      <c r="X59">
        <v>210.05</v>
      </c>
      <c r="Y59" t="s">
        <v>46</v>
      </c>
      <c r="Z59" t="s">
        <v>47</v>
      </c>
      <c r="AA59" t="s">
        <v>46</v>
      </c>
      <c r="AB59" t="s">
        <v>48</v>
      </c>
      <c r="AC59">
        <v>0</v>
      </c>
    </row>
    <row r="60" spans="1:29" x14ac:dyDescent="0.3">
      <c r="A60" t="s">
        <v>135</v>
      </c>
      <c r="B60">
        <v>21</v>
      </c>
      <c r="C60" t="s">
        <v>30</v>
      </c>
      <c r="D60" t="s">
        <v>31</v>
      </c>
      <c r="E60" t="s">
        <v>51</v>
      </c>
      <c r="F60">
        <v>96</v>
      </c>
      <c r="G60">
        <v>23</v>
      </c>
      <c r="H60">
        <v>3.59</v>
      </c>
      <c r="I60" t="s">
        <v>33</v>
      </c>
      <c r="J60">
        <v>6</v>
      </c>
      <c r="K60">
        <v>8</v>
      </c>
      <c r="L60">
        <v>3</v>
      </c>
      <c r="M60">
        <v>3</v>
      </c>
      <c r="N60" t="s">
        <v>34</v>
      </c>
      <c r="O60">
        <v>5</v>
      </c>
      <c r="P60" t="s">
        <v>35</v>
      </c>
      <c r="Q60" t="s">
        <v>35</v>
      </c>
      <c r="R60">
        <v>100</v>
      </c>
      <c r="S60">
        <v>10</v>
      </c>
      <c r="T60">
        <v>8</v>
      </c>
      <c r="U60">
        <v>7</v>
      </c>
      <c r="V60" t="s">
        <v>36</v>
      </c>
      <c r="W60">
        <v>93</v>
      </c>
      <c r="X60">
        <v>233.85</v>
      </c>
      <c r="Y60" t="s">
        <v>37</v>
      </c>
      <c r="Z60" t="s">
        <v>38</v>
      </c>
      <c r="AA60" t="s">
        <v>110</v>
      </c>
      <c r="AB60" t="s">
        <v>74</v>
      </c>
      <c r="AC60">
        <v>85981</v>
      </c>
    </row>
    <row r="61" spans="1:29" x14ac:dyDescent="0.3">
      <c r="A61" t="s">
        <v>136</v>
      </c>
      <c r="B61">
        <v>21</v>
      </c>
      <c r="C61" t="s">
        <v>42</v>
      </c>
      <c r="D61" t="s">
        <v>31</v>
      </c>
      <c r="E61" t="s">
        <v>72</v>
      </c>
      <c r="F61">
        <v>97</v>
      </c>
      <c r="G61">
        <v>18</v>
      </c>
      <c r="H61">
        <v>3.28</v>
      </c>
      <c r="I61" t="s">
        <v>33</v>
      </c>
      <c r="J61">
        <v>7</v>
      </c>
      <c r="K61">
        <v>6</v>
      </c>
      <c r="L61">
        <v>0</v>
      </c>
      <c r="M61">
        <v>1</v>
      </c>
      <c r="N61" t="s">
        <v>34</v>
      </c>
      <c r="O61">
        <v>3</v>
      </c>
      <c r="P61" t="s">
        <v>35</v>
      </c>
      <c r="Q61" t="s">
        <v>34</v>
      </c>
      <c r="R61">
        <v>88</v>
      </c>
      <c r="S61">
        <v>7</v>
      </c>
      <c r="T61">
        <v>7</v>
      </c>
      <c r="U61">
        <v>6</v>
      </c>
      <c r="V61" t="s">
        <v>36</v>
      </c>
      <c r="W61">
        <v>66</v>
      </c>
      <c r="X61">
        <v>189.6</v>
      </c>
      <c r="Y61" t="s">
        <v>37</v>
      </c>
      <c r="Z61" t="s">
        <v>38</v>
      </c>
      <c r="AA61" t="s">
        <v>120</v>
      </c>
      <c r="AB61" t="s">
        <v>74</v>
      </c>
      <c r="AC61">
        <v>109069</v>
      </c>
    </row>
    <row r="62" spans="1:29" x14ac:dyDescent="0.3">
      <c r="A62" t="s">
        <v>137</v>
      </c>
      <c r="B62">
        <v>20</v>
      </c>
      <c r="C62" t="s">
        <v>30</v>
      </c>
      <c r="D62" t="s">
        <v>50</v>
      </c>
      <c r="E62" t="s">
        <v>32</v>
      </c>
      <c r="F62">
        <v>81</v>
      </c>
      <c r="G62">
        <v>26</v>
      </c>
      <c r="H62">
        <v>3.03</v>
      </c>
      <c r="I62" t="s">
        <v>52</v>
      </c>
      <c r="J62">
        <v>7</v>
      </c>
      <c r="K62">
        <v>9</v>
      </c>
      <c r="L62">
        <v>2</v>
      </c>
      <c r="M62">
        <v>3</v>
      </c>
      <c r="N62" t="s">
        <v>34</v>
      </c>
      <c r="O62">
        <v>5</v>
      </c>
      <c r="P62" t="s">
        <v>35</v>
      </c>
      <c r="Q62" t="s">
        <v>34</v>
      </c>
      <c r="R62">
        <v>100</v>
      </c>
      <c r="S62">
        <v>8</v>
      </c>
      <c r="T62">
        <v>6</v>
      </c>
      <c r="U62">
        <v>6</v>
      </c>
      <c r="V62" t="s">
        <v>36</v>
      </c>
      <c r="W62">
        <v>87</v>
      </c>
      <c r="X62">
        <v>220.95</v>
      </c>
      <c r="Y62" t="s">
        <v>37</v>
      </c>
      <c r="Z62" t="s">
        <v>38</v>
      </c>
      <c r="AA62" t="s">
        <v>69</v>
      </c>
      <c r="AB62" t="s">
        <v>40</v>
      </c>
      <c r="AC62">
        <v>102166</v>
      </c>
    </row>
    <row r="63" spans="1:29" x14ac:dyDescent="0.3">
      <c r="A63" t="s">
        <v>138</v>
      </c>
      <c r="B63">
        <v>18</v>
      </c>
      <c r="C63" t="s">
        <v>30</v>
      </c>
      <c r="D63" t="s">
        <v>31</v>
      </c>
      <c r="E63" t="s">
        <v>32</v>
      </c>
      <c r="F63">
        <v>96</v>
      </c>
      <c r="G63">
        <v>18</v>
      </c>
      <c r="H63">
        <v>3.2</v>
      </c>
      <c r="I63" t="s">
        <v>33</v>
      </c>
      <c r="J63">
        <v>8</v>
      </c>
      <c r="K63">
        <v>8</v>
      </c>
      <c r="L63">
        <v>3</v>
      </c>
      <c r="M63">
        <v>4</v>
      </c>
      <c r="N63" t="s">
        <v>34</v>
      </c>
      <c r="O63">
        <v>3</v>
      </c>
      <c r="P63" t="s">
        <v>34</v>
      </c>
      <c r="Q63" t="s">
        <v>34</v>
      </c>
      <c r="R63">
        <v>100</v>
      </c>
      <c r="S63">
        <v>10</v>
      </c>
      <c r="T63">
        <v>8</v>
      </c>
      <c r="U63">
        <v>8</v>
      </c>
      <c r="V63" t="s">
        <v>36</v>
      </c>
      <c r="W63">
        <v>86</v>
      </c>
      <c r="X63">
        <v>224.5</v>
      </c>
      <c r="Y63" t="s">
        <v>37</v>
      </c>
      <c r="Z63" t="s">
        <v>38</v>
      </c>
      <c r="AA63" t="s">
        <v>69</v>
      </c>
      <c r="AB63" t="s">
        <v>40</v>
      </c>
      <c r="AC63">
        <v>106070</v>
      </c>
    </row>
    <row r="64" spans="1:29" x14ac:dyDescent="0.3">
      <c r="A64" t="s">
        <v>139</v>
      </c>
      <c r="B64">
        <v>22</v>
      </c>
      <c r="C64" t="s">
        <v>30</v>
      </c>
      <c r="D64" t="s">
        <v>31</v>
      </c>
      <c r="E64" t="s">
        <v>32</v>
      </c>
      <c r="F64">
        <v>88</v>
      </c>
      <c r="G64">
        <v>36</v>
      </c>
      <c r="H64">
        <v>3.53</v>
      </c>
      <c r="I64" t="s">
        <v>33</v>
      </c>
      <c r="J64">
        <v>7</v>
      </c>
      <c r="K64">
        <v>6</v>
      </c>
      <c r="L64">
        <v>1</v>
      </c>
      <c r="M64">
        <v>3</v>
      </c>
      <c r="N64" t="s">
        <v>34</v>
      </c>
      <c r="O64">
        <v>5</v>
      </c>
      <c r="P64" t="s">
        <v>34</v>
      </c>
      <c r="Q64" t="s">
        <v>34</v>
      </c>
      <c r="R64">
        <v>100</v>
      </c>
      <c r="S64">
        <v>10</v>
      </c>
      <c r="T64">
        <v>8</v>
      </c>
      <c r="U64">
        <v>9</v>
      </c>
      <c r="V64" t="s">
        <v>36</v>
      </c>
      <c r="W64">
        <v>83</v>
      </c>
      <c r="X64">
        <v>228.95</v>
      </c>
      <c r="Y64" t="s">
        <v>37</v>
      </c>
      <c r="Z64" t="s">
        <v>38</v>
      </c>
      <c r="AA64" t="s">
        <v>58</v>
      </c>
      <c r="AB64" t="s">
        <v>40</v>
      </c>
      <c r="AC64">
        <v>82552</v>
      </c>
    </row>
    <row r="65" spans="1:29" x14ac:dyDescent="0.3">
      <c r="A65" t="s">
        <v>140</v>
      </c>
      <c r="B65">
        <v>21</v>
      </c>
      <c r="C65" t="s">
        <v>42</v>
      </c>
      <c r="D65" t="s">
        <v>50</v>
      </c>
      <c r="E65" t="s">
        <v>57</v>
      </c>
      <c r="F65">
        <v>77</v>
      </c>
      <c r="G65">
        <v>29</v>
      </c>
      <c r="H65">
        <v>3.29</v>
      </c>
      <c r="I65" t="s">
        <v>33</v>
      </c>
      <c r="J65">
        <v>10</v>
      </c>
      <c r="K65">
        <v>13</v>
      </c>
      <c r="L65">
        <v>1</v>
      </c>
      <c r="M65">
        <v>5</v>
      </c>
      <c r="N65" t="s">
        <v>34</v>
      </c>
      <c r="O65">
        <v>5</v>
      </c>
      <c r="P65" t="s">
        <v>34</v>
      </c>
      <c r="Q65" t="s">
        <v>34</v>
      </c>
      <c r="R65">
        <v>100</v>
      </c>
      <c r="S65">
        <v>10</v>
      </c>
      <c r="T65">
        <v>10</v>
      </c>
      <c r="U65">
        <v>10</v>
      </c>
      <c r="V65" t="s">
        <v>36</v>
      </c>
      <c r="W65">
        <v>100</v>
      </c>
      <c r="X65">
        <v>261.85000000000002</v>
      </c>
      <c r="Y65" t="s">
        <v>37</v>
      </c>
      <c r="Z65" t="s">
        <v>38</v>
      </c>
      <c r="AA65" t="s">
        <v>58</v>
      </c>
      <c r="AB65" t="s">
        <v>40</v>
      </c>
      <c r="AC65">
        <v>89809</v>
      </c>
    </row>
    <row r="66" spans="1:29" x14ac:dyDescent="0.3">
      <c r="A66" t="s">
        <v>141</v>
      </c>
      <c r="B66">
        <v>21</v>
      </c>
      <c r="C66" t="s">
        <v>30</v>
      </c>
      <c r="D66" t="s">
        <v>50</v>
      </c>
      <c r="E66" t="s">
        <v>57</v>
      </c>
      <c r="F66">
        <v>80</v>
      </c>
      <c r="G66">
        <v>23</v>
      </c>
      <c r="H66">
        <v>3.29</v>
      </c>
      <c r="I66" t="s">
        <v>33</v>
      </c>
      <c r="J66">
        <v>8</v>
      </c>
      <c r="K66">
        <v>10</v>
      </c>
      <c r="L66">
        <v>1</v>
      </c>
      <c r="M66">
        <v>4</v>
      </c>
      <c r="N66" t="s">
        <v>34</v>
      </c>
      <c r="O66">
        <v>5</v>
      </c>
      <c r="P66" t="s">
        <v>34</v>
      </c>
      <c r="Q66" t="s">
        <v>35</v>
      </c>
      <c r="R66">
        <v>100</v>
      </c>
      <c r="S66">
        <v>10</v>
      </c>
      <c r="T66">
        <v>7</v>
      </c>
      <c r="U66">
        <v>9</v>
      </c>
      <c r="V66" t="s">
        <v>36</v>
      </c>
      <c r="W66">
        <v>100</v>
      </c>
      <c r="X66">
        <v>245.85</v>
      </c>
      <c r="Y66" t="s">
        <v>37</v>
      </c>
      <c r="Z66" t="s">
        <v>38</v>
      </c>
      <c r="AA66" t="s">
        <v>58</v>
      </c>
      <c r="AB66" t="s">
        <v>40</v>
      </c>
      <c r="AC66">
        <v>107621</v>
      </c>
    </row>
    <row r="67" spans="1:29" x14ac:dyDescent="0.3">
      <c r="A67" t="s">
        <v>142</v>
      </c>
      <c r="B67">
        <v>21</v>
      </c>
      <c r="C67" t="s">
        <v>30</v>
      </c>
      <c r="D67" t="s">
        <v>50</v>
      </c>
      <c r="E67" t="s">
        <v>64</v>
      </c>
      <c r="F67">
        <v>78</v>
      </c>
      <c r="G67">
        <v>23</v>
      </c>
      <c r="H67">
        <v>3.11</v>
      </c>
      <c r="I67" t="s">
        <v>52</v>
      </c>
      <c r="J67">
        <v>10</v>
      </c>
      <c r="K67">
        <v>11</v>
      </c>
      <c r="L67">
        <v>2</v>
      </c>
      <c r="M67">
        <v>5</v>
      </c>
      <c r="N67" t="s">
        <v>34</v>
      </c>
      <c r="O67">
        <v>5</v>
      </c>
      <c r="P67" t="s">
        <v>34</v>
      </c>
      <c r="Q67" t="s">
        <v>34</v>
      </c>
      <c r="R67">
        <v>100</v>
      </c>
      <c r="S67">
        <v>10</v>
      </c>
      <c r="T67">
        <v>10</v>
      </c>
      <c r="U67">
        <v>8</v>
      </c>
      <c r="V67" t="s">
        <v>36</v>
      </c>
      <c r="W67">
        <v>85</v>
      </c>
      <c r="X67">
        <v>245.15</v>
      </c>
      <c r="Y67" t="s">
        <v>37</v>
      </c>
      <c r="Z67" t="s">
        <v>38</v>
      </c>
      <c r="AA67" t="s">
        <v>73</v>
      </c>
      <c r="AB67" t="s">
        <v>40</v>
      </c>
      <c r="AC67">
        <v>73513</v>
      </c>
    </row>
    <row r="68" spans="1:29" x14ac:dyDescent="0.3">
      <c r="A68" t="s">
        <v>143</v>
      </c>
      <c r="B68">
        <v>23</v>
      </c>
      <c r="C68" t="s">
        <v>42</v>
      </c>
      <c r="D68" t="s">
        <v>43</v>
      </c>
      <c r="E68" t="s">
        <v>32</v>
      </c>
      <c r="F68">
        <v>93</v>
      </c>
      <c r="G68">
        <v>11</v>
      </c>
      <c r="H68">
        <v>3.02</v>
      </c>
      <c r="I68" t="s">
        <v>52</v>
      </c>
      <c r="J68">
        <v>7</v>
      </c>
      <c r="K68">
        <v>12</v>
      </c>
      <c r="L68">
        <v>1</v>
      </c>
      <c r="M68">
        <v>2</v>
      </c>
      <c r="N68" t="s">
        <v>34</v>
      </c>
      <c r="O68">
        <v>5</v>
      </c>
      <c r="P68" t="s">
        <v>35</v>
      </c>
      <c r="Q68" t="s">
        <v>34</v>
      </c>
      <c r="R68">
        <v>100</v>
      </c>
      <c r="S68">
        <v>6</v>
      </c>
      <c r="T68">
        <v>6</v>
      </c>
      <c r="U68">
        <v>6</v>
      </c>
      <c r="V68" t="s">
        <v>55</v>
      </c>
      <c r="W68">
        <v>79</v>
      </c>
      <c r="X68">
        <v>217.3</v>
      </c>
      <c r="Y68" t="s">
        <v>37</v>
      </c>
      <c r="Z68" t="s">
        <v>38</v>
      </c>
      <c r="AA68" t="s">
        <v>69</v>
      </c>
      <c r="AB68" t="s">
        <v>40</v>
      </c>
      <c r="AC68">
        <v>94928</v>
      </c>
    </row>
    <row r="69" spans="1:29" x14ac:dyDescent="0.3">
      <c r="A69" t="s">
        <v>144</v>
      </c>
      <c r="B69">
        <v>21</v>
      </c>
      <c r="C69" t="s">
        <v>42</v>
      </c>
      <c r="D69" t="s">
        <v>50</v>
      </c>
      <c r="E69" t="s">
        <v>64</v>
      </c>
      <c r="F69">
        <v>84</v>
      </c>
      <c r="G69">
        <v>18</v>
      </c>
      <c r="H69">
        <v>2.89</v>
      </c>
      <c r="I69" t="s">
        <v>52</v>
      </c>
      <c r="J69">
        <v>9</v>
      </c>
      <c r="K69">
        <v>12</v>
      </c>
      <c r="L69">
        <v>1</v>
      </c>
      <c r="M69">
        <v>7</v>
      </c>
      <c r="N69" t="s">
        <v>34</v>
      </c>
      <c r="O69">
        <v>4</v>
      </c>
      <c r="P69" t="s">
        <v>35</v>
      </c>
      <c r="Q69" t="s">
        <v>34</v>
      </c>
      <c r="R69">
        <v>100</v>
      </c>
      <c r="S69">
        <v>7</v>
      </c>
      <c r="T69">
        <v>8</v>
      </c>
      <c r="U69">
        <v>8</v>
      </c>
      <c r="V69" t="s">
        <v>36</v>
      </c>
      <c r="W69">
        <v>84</v>
      </c>
      <c r="X69">
        <v>226.85</v>
      </c>
      <c r="Y69" t="s">
        <v>37</v>
      </c>
      <c r="Z69" t="s">
        <v>38</v>
      </c>
      <c r="AA69" t="s">
        <v>65</v>
      </c>
      <c r="AB69" t="s">
        <v>40</v>
      </c>
      <c r="AC69">
        <v>83829</v>
      </c>
    </row>
    <row r="70" spans="1:29" x14ac:dyDescent="0.3">
      <c r="A70" t="s">
        <v>145</v>
      </c>
      <c r="B70">
        <v>19</v>
      </c>
      <c r="C70" t="s">
        <v>30</v>
      </c>
      <c r="D70" t="s">
        <v>63</v>
      </c>
      <c r="E70" t="s">
        <v>32</v>
      </c>
      <c r="F70">
        <v>69</v>
      </c>
      <c r="G70">
        <v>32</v>
      </c>
      <c r="H70">
        <v>3.08</v>
      </c>
      <c r="I70" t="s">
        <v>52</v>
      </c>
      <c r="J70">
        <v>8</v>
      </c>
      <c r="K70">
        <v>10</v>
      </c>
      <c r="L70">
        <v>2</v>
      </c>
      <c r="M70">
        <v>4</v>
      </c>
      <c r="N70" t="s">
        <v>34</v>
      </c>
      <c r="O70">
        <v>5</v>
      </c>
      <c r="P70" t="s">
        <v>35</v>
      </c>
      <c r="Q70" t="s">
        <v>34</v>
      </c>
      <c r="R70">
        <v>100</v>
      </c>
      <c r="S70">
        <v>10</v>
      </c>
      <c r="T70">
        <v>7</v>
      </c>
      <c r="U70">
        <v>8</v>
      </c>
      <c r="V70" t="s">
        <v>36</v>
      </c>
      <c r="W70">
        <v>99</v>
      </c>
      <c r="X70">
        <v>241.7</v>
      </c>
      <c r="Y70" t="s">
        <v>37</v>
      </c>
      <c r="Z70" t="s">
        <v>38</v>
      </c>
      <c r="AA70" t="s">
        <v>39</v>
      </c>
      <c r="AB70" t="s">
        <v>74</v>
      </c>
      <c r="AC70">
        <v>88528</v>
      </c>
    </row>
    <row r="71" spans="1:29" x14ac:dyDescent="0.3">
      <c r="A71" t="s">
        <v>146</v>
      </c>
      <c r="B71">
        <v>21</v>
      </c>
      <c r="C71" t="s">
        <v>42</v>
      </c>
      <c r="D71" t="s">
        <v>50</v>
      </c>
      <c r="E71" t="s">
        <v>83</v>
      </c>
      <c r="F71">
        <v>75</v>
      </c>
      <c r="G71">
        <v>34</v>
      </c>
      <c r="H71">
        <v>3.25</v>
      </c>
      <c r="I71" t="s">
        <v>33</v>
      </c>
      <c r="J71">
        <v>6</v>
      </c>
      <c r="K71">
        <v>8</v>
      </c>
      <c r="L71">
        <v>1</v>
      </c>
      <c r="M71">
        <v>4</v>
      </c>
      <c r="N71" t="s">
        <v>34</v>
      </c>
      <c r="O71">
        <v>4</v>
      </c>
      <c r="P71" t="s">
        <v>35</v>
      </c>
      <c r="Q71" t="s">
        <v>35</v>
      </c>
      <c r="R71">
        <v>94</v>
      </c>
      <c r="S71">
        <v>6</v>
      </c>
      <c r="T71">
        <v>6</v>
      </c>
      <c r="U71">
        <v>4</v>
      </c>
      <c r="V71" t="s">
        <v>55</v>
      </c>
      <c r="W71">
        <v>70</v>
      </c>
      <c r="X71">
        <v>193.45</v>
      </c>
      <c r="Y71" t="s">
        <v>37</v>
      </c>
      <c r="Z71" t="s">
        <v>38</v>
      </c>
      <c r="AA71" t="s">
        <v>91</v>
      </c>
      <c r="AB71" t="s">
        <v>61</v>
      </c>
      <c r="AC71">
        <v>84733</v>
      </c>
    </row>
    <row r="72" spans="1:29" x14ac:dyDescent="0.3">
      <c r="A72" t="s">
        <v>147</v>
      </c>
      <c r="B72">
        <v>24</v>
      </c>
      <c r="C72" t="s">
        <v>42</v>
      </c>
      <c r="D72" t="s">
        <v>43</v>
      </c>
      <c r="E72" t="s">
        <v>32</v>
      </c>
      <c r="F72">
        <v>89</v>
      </c>
      <c r="G72">
        <v>24</v>
      </c>
      <c r="H72">
        <v>3.17</v>
      </c>
      <c r="I72" t="s">
        <v>52</v>
      </c>
      <c r="J72">
        <v>7</v>
      </c>
      <c r="K72">
        <v>8</v>
      </c>
      <c r="L72">
        <v>0</v>
      </c>
      <c r="M72">
        <v>5</v>
      </c>
      <c r="N72" t="s">
        <v>34</v>
      </c>
      <c r="O72">
        <v>5</v>
      </c>
      <c r="P72" t="s">
        <v>35</v>
      </c>
      <c r="Q72" t="s">
        <v>34</v>
      </c>
      <c r="R72">
        <v>100</v>
      </c>
      <c r="S72">
        <v>9</v>
      </c>
      <c r="T72">
        <v>7</v>
      </c>
      <c r="U72">
        <v>5</v>
      </c>
      <c r="V72" t="s">
        <v>36</v>
      </c>
      <c r="W72">
        <v>72</v>
      </c>
      <c r="X72">
        <v>210.55</v>
      </c>
      <c r="Y72" t="s">
        <v>37</v>
      </c>
      <c r="Z72" t="s">
        <v>38</v>
      </c>
      <c r="AA72" t="s">
        <v>58</v>
      </c>
      <c r="AB72" t="s">
        <v>61</v>
      </c>
      <c r="AC72">
        <v>100716</v>
      </c>
    </row>
    <row r="73" spans="1:29" x14ac:dyDescent="0.3">
      <c r="A73" t="s">
        <v>148</v>
      </c>
      <c r="B73">
        <v>22</v>
      </c>
      <c r="C73" t="s">
        <v>42</v>
      </c>
      <c r="D73" t="s">
        <v>63</v>
      </c>
      <c r="E73" t="s">
        <v>72</v>
      </c>
      <c r="F73">
        <v>71</v>
      </c>
      <c r="G73">
        <v>20</v>
      </c>
      <c r="H73">
        <v>3.13</v>
      </c>
      <c r="I73" t="s">
        <v>52</v>
      </c>
      <c r="J73">
        <v>8</v>
      </c>
      <c r="K73">
        <v>8</v>
      </c>
      <c r="L73">
        <v>2</v>
      </c>
      <c r="M73">
        <v>6</v>
      </c>
      <c r="N73" t="s">
        <v>34</v>
      </c>
      <c r="O73">
        <v>5</v>
      </c>
      <c r="P73" t="s">
        <v>34</v>
      </c>
      <c r="Q73" t="s">
        <v>34</v>
      </c>
      <c r="R73">
        <v>100</v>
      </c>
      <c r="S73">
        <v>10</v>
      </c>
      <c r="T73">
        <v>10</v>
      </c>
      <c r="U73">
        <v>8</v>
      </c>
      <c r="V73" t="s">
        <v>36</v>
      </c>
      <c r="W73">
        <v>92</v>
      </c>
      <c r="X73">
        <v>234.95</v>
      </c>
      <c r="Y73" t="s">
        <v>37</v>
      </c>
      <c r="Z73" t="s">
        <v>38</v>
      </c>
      <c r="AA73" t="s">
        <v>120</v>
      </c>
      <c r="AB73" t="s">
        <v>40</v>
      </c>
      <c r="AC73">
        <v>71695</v>
      </c>
    </row>
    <row r="74" spans="1:29" x14ac:dyDescent="0.3">
      <c r="A74" t="s">
        <v>149</v>
      </c>
      <c r="B74">
        <v>26</v>
      </c>
      <c r="C74" t="s">
        <v>42</v>
      </c>
      <c r="D74" t="s">
        <v>63</v>
      </c>
      <c r="E74" t="s">
        <v>115</v>
      </c>
      <c r="F74">
        <v>92</v>
      </c>
      <c r="G74">
        <v>18</v>
      </c>
      <c r="H74">
        <v>3.44</v>
      </c>
      <c r="I74" t="s">
        <v>33</v>
      </c>
      <c r="J74">
        <v>6</v>
      </c>
      <c r="K74">
        <v>12</v>
      </c>
      <c r="L74">
        <v>1</v>
      </c>
      <c r="M74">
        <v>5</v>
      </c>
      <c r="N74" t="s">
        <v>35</v>
      </c>
      <c r="O74">
        <v>5</v>
      </c>
      <c r="P74" t="s">
        <v>35</v>
      </c>
      <c r="Q74" t="s">
        <v>34</v>
      </c>
      <c r="R74">
        <v>100</v>
      </c>
      <c r="S74">
        <v>8</v>
      </c>
      <c r="T74">
        <v>7</v>
      </c>
      <c r="U74">
        <v>8</v>
      </c>
      <c r="V74" t="s">
        <v>36</v>
      </c>
      <c r="W74">
        <v>74</v>
      </c>
      <c r="X74">
        <v>225.1</v>
      </c>
      <c r="Y74" t="s">
        <v>37</v>
      </c>
      <c r="Z74" t="s">
        <v>38</v>
      </c>
      <c r="AA74" t="s">
        <v>150</v>
      </c>
      <c r="AB74" t="s">
        <v>61</v>
      </c>
      <c r="AC74">
        <v>100834</v>
      </c>
    </row>
    <row r="75" spans="1:29" x14ac:dyDescent="0.3">
      <c r="A75" t="s">
        <v>151</v>
      </c>
      <c r="B75">
        <v>21</v>
      </c>
      <c r="C75" t="s">
        <v>30</v>
      </c>
      <c r="D75" t="s">
        <v>50</v>
      </c>
      <c r="E75" t="s">
        <v>72</v>
      </c>
      <c r="F75">
        <v>81</v>
      </c>
      <c r="G75">
        <v>36</v>
      </c>
      <c r="H75">
        <v>3.68</v>
      </c>
      <c r="I75" t="s">
        <v>33</v>
      </c>
      <c r="J75">
        <v>9</v>
      </c>
      <c r="K75">
        <v>11</v>
      </c>
      <c r="L75">
        <v>2</v>
      </c>
      <c r="M75">
        <v>5</v>
      </c>
      <c r="N75" t="s">
        <v>34</v>
      </c>
      <c r="O75">
        <v>5</v>
      </c>
      <c r="P75" t="s">
        <v>35</v>
      </c>
      <c r="Q75" t="s">
        <v>34</v>
      </c>
      <c r="R75">
        <v>100</v>
      </c>
      <c r="S75">
        <v>7</v>
      </c>
      <c r="T75">
        <v>7</v>
      </c>
      <c r="U75">
        <v>10</v>
      </c>
      <c r="V75" t="s">
        <v>55</v>
      </c>
      <c r="W75">
        <v>100</v>
      </c>
      <c r="X75">
        <v>255.2</v>
      </c>
      <c r="Y75" t="s">
        <v>37</v>
      </c>
      <c r="Z75" t="s">
        <v>38</v>
      </c>
      <c r="AA75" t="s">
        <v>120</v>
      </c>
      <c r="AB75" t="s">
        <v>59</v>
      </c>
      <c r="AC75">
        <v>76855</v>
      </c>
    </row>
    <row r="76" spans="1:29" x14ac:dyDescent="0.3">
      <c r="A76" t="s">
        <v>152</v>
      </c>
      <c r="B76">
        <v>20</v>
      </c>
      <c r="C76" t="s">
        <v>42</v>
      </c>
      <c r="D76" t="s">
        <v>31</v>
      </c>
      <c r="E76" t="s">
        <v>67</v>
      </c>
      <c r="F76">
        <v>69</v>
      </c>
      <c r="G76">
        <v>11</v>
      </c>
      <c r="H76">
        <v>2.66</v>
      </c>
      <c r="I76" t="s">
        <v>52</v>
      </c>
      <c r="J76">
        <v>5</v>
      </c>
      <c r="K76">
        <v>10</v>
      </c>
      <c r="L76">
        <v>0</v>
      </c>
      <c r="M76">
        <v>4</v>
      </c>
      <c r="N76" t="s">
        <v>35</v>
      </c>
      <c r="O76">
        <v>4</v>
      </c>
      <c r="P76" t="s">
        <v>35</v>
      </c>
      <c r="Q76" t="s">
        <v>34</v>
      </c>
      <c r="R76">
        <v>94</v>
      </c>
      <c r="S76">
        <v>9</v>
      </c>
      <c r="T76">
        <v>7</v>
      </c>
      <c r="U76">
        <v>3</v>
      </c>
      <c r="V76" t="s">
        <v>36</v>
      </c>
      <c r="W76">
        <v>77</v>
      </c>
      <c r="X76">
        <v>190.6</v>
      </c>
      <c r="Y76" t="s">
        <v>37</v>
      </c>
      <c r="Z76" t="s">
        <v>38</v>
      </c>
      <c r="AA76" t="s">
        <v>120</v>
      </c>
      <c r="AB76" t="s">
        <v>59</v>
      </c>
      <c r="AC76">
        <v>77597</v>
      </c>
    </row>
    <row r="77" spans="1:29" x14ac:dyDescent="0.3">
      <c r="A77" t="s">
        <v>153</v>
      </c>
      <c r="B77">
        <v>21</v>
      </c>
      <c r="C77" t="s">
        <v>42</v>
      </c>
      <c r="D77" t="s">
        <v>50</v>
      </c>
      <c r="E77" t="s">
        <v>57</v>
      </c>
      <c r="F77">
        <v>75</v>
      </c>
      <c r="G77">
        <v>24</v>
      </c>
      <c r="H77">
        <v>3.11</v>
      </c>
      <c r="I77" t="s">
        <v>52</v>
      </c>
      <c r="J77">
        <v>8</v>
      </c>
      <c r="K77">
        <v>8</v>
      </c>
      <c r="L77">
        <v>1</v>
      </c>
      <c r="M77">
        <v>3</v>
      </c>
      <c r="N77" t="s">
        <v>34</v>
      </c>
      <c r="O77">
        <v>5</v>
      </c>
      <c r="P77" t="s">
        <v>35</v>
      </c>
      <c r="Q77" t="s">
        <v>34</v>
      </c>
      <c r="R77">
        <v>100</v>
      </c>
      <c r="S77">
        <v>8</v>
      </c>
      <c r="T77">
        <v>7</v>
      </c>
      <c r="U77">
        <v>5</v>
      </c>
      <c r="V77" t="s">
        <v>36</v>
      </c>
      <c r="W77">
        <v>63</v>
      </c>
      <c r="X77">
        <v>208.65</v>
      </c>
      <c r="Y77" t="s">
        <v>37</v>
      </c>
      <c r="Z77" t="s">
        <v>38</v>
      </c>
      <c r="AA77" t="s">
        <v>80</v>
      </c>
      <c r="AB77" t="s">
        <v>74</v>
      </c>
      <c r="AC77">
        <v>98969</v>
      </c>
    </row>
    <row r="78" spans="1:29" x14ac:dyDescent="0.3">
      <c r="A78" t="s">
        <v>154</v>
      </c>
      <c r="B78">
        <v>20</v>
      </c>
      <c r="C78" t="s">
        <v>42</v>
      </c>
      <c r="D78" t="s">
        <v>50</v>
      </c>
      <c r="E78" t="s">
        <v>72</v>
      </c>
      <c r="F78">
        <v>78</v>
      </c>
      <c r="G78">
        <v>14</v>
      </c>
      <c r="H78">
        <v>2.68</v>
      </c>
      <c r="I78" t="s">
        <v>52</v>
      </c>
      <c r="J78">
        <v>8</v>
      </c>
      <c r="K78">
        <v>9</v>
      </c>
      <c r="L78">
        <v>2</v>
      </c>
      <c r="M78">
        <v>3</v>
      </c>
      <c r="N78" t="s">
        <v>34</v>
      </c>
      <c r="O78">
        <v>4</v>
      </c>
      <c r="P78" t="s">
        <v>34</v>
      </c>
      <c r="Q78" t="s">
        <v>35</v>
      </c>
      <c r="R78">
        <v>100</v>
      </c>
      <c r="S78">
        <v>9</v>
      </c>
      <c r="T78">
        <v>9</v>
      </c>
      <c r="U78">
        <v>6</v>
      </c>
      <c r="V78" t="s">
        <v>36</v>
      </c>
      <c r="W78">
        <v>76</v>
      </c>
      <c r="X78">
        <v>211.2</v>
      </c>
      <c r="Y78" t="s">
        <v>37</v>
      </c>
      <c r="Z78" t="s">
        <v>38</v>
      </c>
      <c r="AA78" t="s">
        <v>73</v>
      </c>
      <c r="AB78" t="s">
        <v>40</v>
      </c>
      <c r="AC78">
        <v>80379</v>
      </c>
    </row>
    <row r="79" spans="1:29" x14ac:dyDescent="0.3">
      <c r="A79" t="s">
        <v>155</v>
      </c>
      <c r="B79">
        <v>18</v>
      </c>
      <c r="C79" t="s">
        <v>30</v>
      </c>
      <c r="D79" t="s">
        <v>31</v>
      </c>
      <c r="E79" t="s">
        <v>83</v>
      </c>
      <c r="F79">
        <v>97</v>
      </c>
      <c r="G79">
        <v>27</v>
      </c>
      <c r="H79">
        <v>3.49</v>
      </c>
      <c r="I79" t="s">
        <v>33</v>
      </c>
      <c r="J79">
        <v>8</v>
      </c>
      <c r="K79">
        <v>9</v>
      </c>
      <c r="L79">
        <v>5</v>
      </c>
      <c r="M79">
        <v>4</v>
      </c>
      <c r="N79" t="s">
        <v>34</v>
      </c>
      <c r="O79">
        <v>5</v>
      </c>
      <c r="P79" t="s">
        <v>35</v>
      </c>
      <c r="Q79" t="s">
        <v>34</v>
      </c>
      <c r="R79">
        <v>100</v>
      </c>
      <c r="S79">
        <v>9</v>
      </c>
      <c r="T79">
        <v>6</v>
      </c>
      <c r="U79">
        <v>8</v>
      </c>
      <c r="V79" t="s">
        <v>36</v>
      </c>
      <c r="W79">
        <v>85</v>
      </c>
      <c r="X79">
        <v>241.35</v>
      </c>
      <c r="Y79" t="s">
        <v>37</v>
      </c>
      <c r="Z79" t="s">
        <v>38</v>
      </c>
      <c r="AA79" t="s">
        <v>91</v>
      </c>
      <c r="AB79" t="s">
        <v>61</v>
      </c>
      <c r="AC79">
        <v>89127</v>
      </c>
    </row>
    <row r="80" spans="1:29" x14ac:dyDescent="0.3">
      <c r="A80" t="s">
        <v>156</v>
      </c>
      <c r="B80">
        <v>20</v>
      </c>
      <c r="C80" t="s">
        <v>42</v>
      </c>
      <c r="D80" t="s">
        <v>50</v>
      </c>
      <c r="E80" t="s">
        <v>32</v>
      </c>
      <c r="F80">
        <v>89</v>
      </c>
      <c r="G80">
        <v>22</v>
      </c>
      <c r="H80">
        <v>3.38</v>
      </c>
      <c r="I80" t="s">
        <v>33</v>
      </c>
      <c r="J80">
        <v>8</v>
      </c>
      <c r="K80">
        <v>10</v>
      </c>
      <c r="L80">
        <v>0</v>
      </c>
      <c r="M80">
        <v>5</v>
      </c>
      <c r="N80" t="s">
        <v>34</v>
      </c>
      <c r="O80">
        <v>5</v>
      </c>
      <c r="P80" t="s">
        <v>34</v>
      </c>
      <c r="Q80" t="s">
        <v>35</v>
      </c>
      <c r="R80">
        <v>100</v>
      </c>
      <c r="S80">
        <v>8</v>
      </c>
      <c r="T80">
        <v>10</v>
      </c>
      <c r="U80">
        <v>8</v>
      </c>
      <c r="V80" t="s">
        <v>36</v>
      </c>
      <c r="W80">
        <v>75</v>
      </c>
      <c r="X80">
        <v>227.2</v>
      </c>
      <c r="Y80" t="s">
        <v>37</v>
      </c>
      <c r="Z80" t="s">
        <v>38</v>
      </c>
      <c r="AA80" t="s">
        <v>58</v>
      </c>
      <c r="AB80" t="s">
        <v>40</v>
      </c>
      <c r="AC80">
        <v>74575</v>
      </c>
    </row>
    <row r="81" spans="1:29" x14ac:dyDescent="0.3">
      <c r="A81" t="s">
        <v>157</v>
      </c>
      <c r="B81">
        <v>22</v>
      </c>
      <c r="C81" t="s">
        <v>30</v>
      </c>
      <c r="D81" t="s">
        <v>50</v>
      </c>
      <c r="E81" t="s">
        <v>72</v>
      </c>
      <c r="F81">
        <v>88</v>
      </c>
      <c r="G81">
        <v>14</v>
      </c>
      <c r="H81">
        <v>2.98</v>
      </c>
      <c r="I81" t="s">
        <v>52</v>
      </c>
      <c r="J81">
        <v>9</v>
      </c>
      <c r="K81">
        <v>10</v>
      </c>
      <c r="L81">
        <v>2</v>
      </c>
      <c r="M81">
        <v>5</v>
      </c>
      <c r="N81" t="s">
        <v>34</v>
      </c>
      <c r="O81">
        <v>5</v>
      </c>
      <c r="P81" t="s">
        <v>34</v>
      </c>
      <c r="Q81" t="s">
        <v>34</v>
      </c>
      <c r="R81">
        <v>100</v>
      </c>
      <c r="S81">
        <v>10</v>
      </c>
      <c r="T81">
        <v>10</v>
      </c>
      <c r="U81">
        <v>8</v>
      </c>
      <c r="V81" t="s">
        <v>36</v>
      </c>
      <c r="W81">
        <v>97</v>
      </c>
      <c r="X81">
        <v>243.2</v>
      </c>
      <c r="Y81" t="s">
        <v>37</v>
      </c>
      <c r="Z81" t="s">
        <v>38</v>
      </c>
      <c r="AA81" t="s">
        <v>65</v>
      </c>
      <c r="AB81" t="s">
        <v>59</v>
      </c>
      <c r="AC81">
        <v>102089</v>
      </c>
    </row>
    <row r="82" spans="1:29" x14ac:dyDescent="0.3">
      <c r="A82" t="s">
        <v>158</v>
      </c>
      <c r="B82">
        <v>21</v>
      </c>
      <c r="C82" t="s">
        <v>30</v>
      </c>
      <c r="D82" t="s">
        <v>31</v>
      </c>
      <c r="E82" t="s">
        <v>51</v>
      </c>
      <c r="F82">
        <v>93</v>
      </c>
      <c r="G82">
        <v>30</v>
      </c>
      <c r="H82">
        <v>3.62</v>
      </c>
      <c r="I82" t="s">
        <v>33</v>
      </c>
      <c r="J82">
        <v>6</v>
      </c>
      <c r="K82">
        <v>11</v>
      </c>
      <c r="L82">
        <v>0</v>
      </c>
      <c r="M82">
        <v>3</v>
      </c>
      <c r="N82" t="s">
        <v>34</v>
      </c>
      <c r="O82">
        <v>5</v>
      </c>
      <c r="P82" t="s">
        <v>35</v>
      </c>
      <c r="Q82" t="s">
        <v>35</v>
      </c>
      <c r="R82">
        <v>100</v>
      </c>
      <c r="S82">
        <v>9</v>
      </c>
      <c r="T82">
        <v>7</v>
      </c>
      <c r="U82">
        <v>8</v>
      </c>
      <c r="V82" t="s">
        <v>36</v>
      </c>
      <c r="W82">
        <v>85</v>
      </c>
      <c r="X82">
        <v>231.8</v>
      </c>
      <c r="Y82" t="s">
        <v>46</v>
      </c>
      <c r="Z82" t="s">
        <v>47</v>
      </c>
      <c r="AA82" t="s">
        <v>46</v>
      </c>
      <c r="AB82" t="s">
        <v>48</v>
      </c>
      <c r="AC82">
        <v>0</v>
      </c>
    </row>
    <row r="83" spans="1:29" x14ac:dyDescent="0.3">
      <c r="A83" t="s">
        <v>159</v>
      </c>
      <c r="B83">
        <v>20</v>
      </c>
      <c r="C83" t="s">
        <v>30</v>
      </c>
      <c r="D83" t="s">
        <v>50</v>
      </c>
      <c r="E83" t="s">
        <v>72</v>
      </c>
      <c r="F83">
        <v>79</v>
      </c>
      <c r="G83">
        <v>28</v>
      </c>
      <c r="H83">
        <v>3.38</v>
      </c>
      <c r="I83" t="s">
        <v>33</v>
      </c>
      <c r="J83">
        <v>7</v>
      </c>
      <c r="K83">
        <v>10</v>
      </c>
      <c r="L83">
        <v>3</v>
      </c>
      <c r="M83">
        <v>3</v>
      </c>
      <c r="N83" t="s">
        <v>34</v>
      </c>
      <c r="O83">
        <v>5</v>
      </c>
      <c r="P83" t="s">
        <v>35</v>
      </c>
      <c r="Q83" t="s">
        <v>35</v>
      </c>
      <c r="R83">
        <v>100</v>
      </c>
      <c r="S83">
        <v>9</v>
      </c>
      <c r="T83">
        <v>6</v>
      </c>
      <c r="U83">
        <v>8</v>
      </c>
      <c r="V83" t="s">
        <v>36</v>
      </c>
      <c r="W83">
        <v>71</v>
      </c>
      <c r="X83">
        <v>227.7</v>
      </c>
      <c r="Y83" t="s">
        <v>37</v>
      </c>
      <c r="Z83" t="s">
        <v>38</v>
      </c>
      <c r="AA83" t="s">
        <v>65</v>
      </c>
      <c r="AB83" t="s">
        <v>40</v>
      </c>
      <c r="AC83">
        <v>79968</v>
      </c>
    </row>
    <row r="84" spans="1:29" x14ac:dyDescent="0.3">
      <c r="A84" t="s">
        <v>160</v>
      </c>
      <c r="B84">
        <v>18</v>
      </c>
      <c r="C84" t="s">
        <v>42</v>
      </c>
      <c r="D84" t="s">
        <v>63</v>
      </c>
      <c r="E84" t="s">
        <v>83</v>
      </c>
      <c r="F84">
        <v>97</v>
      </c>
      <c r="G84">
        <v>16</v>
      </c>
      <c r="H84">
        <v>3.15</v>
      </c>
      <c r="I84" t="s">
        <v>52</v>
      </c>
      <c r="J84">
        <v>5</v>
      </c>
      <c r="K84">
        <v>5</v>
      </c>
      <c r="L84">
        <v>0</v>
      </c>
      <c r="M84">
        <v>4</v>
      </c>
      <c r="N84" t="s">
        <v>35</v>
      </c>
      <c r="O84">
        <v>4</v>
      </c>
      <c r="P84" t="s">
        <v>35</v>
      </c>
      <c r="Q84" t="s">
        <v>34</v>
      </c>
      <c r="R84">
        <v>82</v>
      </c>
      <c r="S84">
        <v>10</v>
      </c>
      <c r="T84">
        <v>8</v>
      </c>
      <c r="U84">
        <v>5</v>
      </c>
      <c r="V84" t="s">
        <v>36</v>
      </c>
      <c r="W84">
        <v>87</v>
      </c>
      <c r="X84">
        <v>195.35</v>
      </c>
      <c r="Y84" t="s">
        <v>37</v>
      </c>
      <c r="Z84" t="s">
        <v>38</v>
      </c>
      <c r="AA84" t="s">
        <v>91</v>
      </c>
      <c r="AB84" t="s">
        <v>40</v>
      </c>
      <c r="AC84">
        <v>79447</v>
      </c>
    </row>
    <row r="85" spans="1:29" x14ac:dyDescent="0.3">
      <c r="A85" t="s">
        <v>161</v>
      </c>
      <c r="B85">
        <v>22</v>
      </c>
      <c r="C85" t="s">
        <v>30</v>
      </c>
      <c r="D85" t="s">
        <v>63</v>
      </c>
      <c r="E85" t="s">
        <v>115</v>
      </c>
      <c r="F85">
        <v>68</v>
      </c>
      <c r="G85">
        <v>10</v>
      </c>
      <c r="H85">
        <v>2.74</v>
      </c>
      <c r="I85" t="s">
        <v>52</v>
      </c>
      <c r="J85">
        <v>7</v>
      </c>
      <c r="K85">
        <v>11</v>
      </c>
      <c r="L85">
        <v>2</v>
      </c>
      <c r="M85">
        <v>4</v>
      </c>
      <c r="N85" t="s">
        <v>34</v>
      </c>
      <c r="O85">
        <v>5</v>
      </c>
      <c r="P85" t="s">
        <v>35</v>
      </c>
      <c r="Q85" t="s">
        <v>34</v>
      </c>
      <c r="R85">
        <v>100</v>
      </c>
      <c r="S85">
        <v>9</v>
      </c>
      <c r="T85">
        <v>7</v>
      </c>
      <c r="U85">
        <v>6</v>
      </c>
      <c r="V85" t="s">
        <v>36</v>
      </c>
      <c r="W85">
        <v>77</v>
      </c>
      <c r="X85">
        <v>217.6</v>
      </c>
      <c r="Y85" t="s">
        <v>46</v>
      </c>
      <c r="Z85" t="s">
        <v>47</v>
      </c>
      <c r="AA85" t="s">
        <v>46</v>
      </c>
      <c r="AB85" t="s">
        <v>48</v>
      </c>
      <c r="AC85">
        <v>0</v>
      </c>
    </row>
    <row r="86" spans="1:29" x14ac:dyDescent="0.3">
      <c r="A86" t="s">
        <v>162</v>
      </c>
      <c r="B86">
        <v>23</v>
      </c>
      <c r="C86" t="s">
        <v>42</v>
      </c>
      <c r="D86" t="s">
        <v>31</v>
      </c>
      <c r="E86" t="s">
        <v>64</v>
      </c>
      <c r="F86">
        <v>65</v>
      </c>
      <c r="G86">
        <v>21</v>
      </c>
      <c r="H86">
        <v>2.62</v>
      </c>
      <c r="I86" t="s">
        <v>52</v>
      </c>
      <c r="J86">
        <v>6</v>
      </c>
      <c r="K86">
        <v>8</v>
      </c>
      <c r="L86">
        <v>3</v>
      </c>
      <c r="M86">
        <v>4</v>
      </c>
      <c r="N86" t="s">
        <v>34</v>
      </c>
      <c r="O86">
        <v>2</v>
      </c>
      <c r="P86" t="s">
        <v>35</v>
      </c>
      <c r="Q86" t="s">
        <v>35</v>
      </c>
      <c r="R86">
        <v>85</v>
      </c>
      <c r="S86">
        <v>7</v>
      </c>
      <c r="T86">
        <v>6</v>
      </c>
      <c r="U86">
        <v>5</v>
      </c>
      <c r="V86" t="s">
        <v>55</v>
      </c>
      <c r="W86">
        <v>54</v>
      </c>
      <c r="X86">
        <v>170.3</v>
      </c>
      <c r="Y86" t="s">
        <v>37</v>
      </c>
      <c r="Z86" t="s">
        <v>109</v>
      </c>
      <c r="AA86" t="s">
        <v>65</v>
      </c>
      <c r="AB86" t="s">
        <v>61</v>
      </c>
      <c r="AC86">
        <v>52692</v>
      </c>
    </row>
    <row r="87" spans="1:29" x14ac:dyDescent="0.3">
      <c r="A87" t="s">
        <v>163</v>
      </c>
      <c r="B87">
        <v>24</v>
      </c>
      <c r="C87" t="s">
        <v>164</v>
      </c>
      <c r="D87" t="s">
        <v>63</v>
      </c>
      <c r="E87" t="s">
        <v>72</v>
      </c>
      <c r="F87">
        <v>83</v>
      </c>
      <c r="G87">
        <v>12</v>
      </c>
      <c r="H87">
        <v>2.84</v>
      </c>
      <c r="I87" t="s">
        <v>52</v>
      </c>
      <c r="J87">
        <v>7</v>
      </c>
      <c r="K87">
        <v>5</v>
      </c>
      <c r="L87">
        <v>2</v>
      </c>
      <c r="M87">
        <v>3</v>
      </c>
      <c r="N87" t="s">
        <v>34</v>
      </c>
      <c r="O87">
        <v>3</v>
      </c>
      <c r="P87" t="s">
        <v>35</v>
      </c>
      <c r="Q87" t="s">
        <v>35</v>
      </c>
      <c r="R87">
        <v>91</v>
      </c>
      <c r="S87">
        <v>8</v>
      </c>
      <c r="T87">
        <v>6</v>
      </c>
      <c r="U87">
        <v>6</v>
      </c>
      <c r="V87" t="s">
        <v>36</v>
      </c>
      <c r="W87">
        <v>75</v>
      </c>
      <c r="X87">
        <v>191.4</v>
      </c>
      <c r="Y87" t="s">
        <v>37</v>
      </c>
      <c r="Z87" t="s">
        <v>38</v>
      </c>
      <c r="AA87" t="s">
        <v>65</v>
      </c>
      <c r="AB87" t="s">
        <v>59</v>
      </c>
      <c r="AC87">
        <v>89625</v>
      </c>
    </row>
    <row r="88" spans="1:29" x14ac:dyDescent="0.3">
      <c r="A88" t="s">
        <v>165</v>
      </c>
      <c r="B88">
        <v>18</v>
      </c>
      <c r="C88" t="s">
        <v>42</v>
      </c>
      <c r="D88" t="s">
        <v>31</v>
      </c>
      <c r="E88" t="s">
        <v>64</v>
      </c>
      <c r="F88">
        <v>82</v>
      </c>
      <c r="G88">
        <v>22</v>
      </c>
      <c r="H88">
        <v>3.02</v>
      </c>
      <c r="I88" t="s">
        <v>52</v>
      </c>
      <c r="J88">
        <v>7</v>
      </c>
      <c r="K88">
        <v>6</v>
      </c>
      <c r="L88">
        <v>4</v>
      </c>
      <c r="M88">
        <v>1</v>
      </c>
      <c r="N88" t="s">
        <v>34</v>
      </c>
      <c r="O88">
        <v>3</v>
      </c>
      <c r="P88" t="s">
        <v>35</v>
      </c>
      <c r="Q88" t="s">
        <v>34</v>
      </c>
      <c r="R88">
        <v>92</v>
      </c>
      <c r="S88">
        <v>8</v>
      </c>
      <c r="T88">
        <v>5</v>
      </c>
      <c r="U88">
        <v>8</v>
      </c>
      <c r="V88" t="s">
        <v>36</v>
      </c>
      <c r="W88">
        <v>77</v>
      </c>
      <c r="X88">
        <v>204.4</v>
      </c>
      <c r="Y88" t="s">
        <v>37</v>
      </c>
      <c r="Z88" t="s">
        <v>38</v>
      </c>
      <c r="AA88" t="s">
        <v>65</v>
      </c>
      <c r="AB88" t="s">
        <v>40</v>
      </c>
      <c r="AC88">
        <v>81473</v>
      </c>
    </row>
    <row r="89" spans="1:29" x14ac:dyDescent="0.3">
      <c r="A89" t="s">
        <v>166</v>
      </c>
      <c r="B89">
        <v>23</v>
      </c>
      <c r="C89" t="s">
        <v>42</v>
      </c>
      <c r="D89" t="s">
        <v>31</v>
      </c>
      <c r="E89" t="s">
        <v>67</v>
      </c>
      <c r="F89">
        <v>73</v>
      </c>
      <c r="G89">
        <v>37</v>
      </c>
      <c r="H89">
        <v>3.1</v>
      </c>
      <c r="I89" t="s">
        <v>52</v>
      </c>
      <c r="J89">
        <v>6</v>
      </c>
      <c r="K89">
        <v>9</v>
      </c>
      <c r="L89">
        <v>2</v>
      </c>
      <c r="M89">
        <v>2</v>
      </c>
      <c r="N89" t="s">
        <v>34</v>
      </c>
      <c r="O89">
        <v>4</v>
      </c>
      <c r="P89" t="s">
        <v>35</v>
      </c>
      <c r="Q89" t="s">
        <v>34</v>
      </c>
      <c r="R89">
        <v>100</v>
      </c>
      <c r="S89">
        <v>8</v>
      </c>
      <c r="T89">
        <v>7</v>
      </c>
      <c r="U89">
        <v>9</v>
      </c>
      <c r="V89" t="s">
        <v>36</v>
      </c>
      <c r="W89">
        <v>68</v>
      </c>
      <c r="X89">
        <v>209.5</v>
      </c>
      <c r="Y89" t="s">
        <v>37</v>
      </c>
      <c r="Z89" t="s">
        <v>38</v>
      </c>
      <c r="AA89" t="s">
        <v>94</v>
      </c>
      <c r="AB89" t="s">
        <v>59</v>
      </c>
      <c r="AC89">
        <v>100490</v>
      </c>
    </row>
    <row r="90" spans="1:29" x14ac:dyDescent="0.3">
      <c r="A90" t="s">
        <v>167</v>
      </c>
      <c r="B90">
        <v>22</v>
      </c>
      <c r="C90" t="s">
        <v>30</v>
      </c>
      <c r="D90" t="s">
        <v>31</v>
      </c>
      <c r="E90" t="s">
        <v>64</v>
      </c>
      <c r="F90">
        <v>81</v>
      </c>
      <c r="G90">
        <v>40</v>
      </c>
      <c r="H90">
        <v>3.39</v>
      </c>
      <c r="I90" t="s">
        <v>33</v>
      </c>
      <c r="J90">
        <v>10</v>
      </c>
      <c r="K90">
        <v>15</v>
      </c>
      <c r="L90">
        <v>1</v>
      </c>
      <c r="M90">
        <v>5</v>
      </c>
      <c r="N90" t="s">
        <v>34</v>
      </c>
      <c r="O90">
        <v>5</v>
      </c>
      <c r="P90" t="s">
        <v>35</v>
      </c>
      <c r="Q90" t="s">
        <v>34</v>
      </c>
      <c r="R90">
        <v>100</v>
      </c>
      <c r="S90">
        <v>8</v>
      </c>
      <c r="T90">
        <v>6</v>
      </c>
      <c r="U90">
        <v>9</v>
      </c>
      <c r="V90" t="s">
        <v>36</v>
      </c>
      <c r="W90">
        <v>79</v>
      </c>
      <c r="X90">
        <v>250.85</v>
      </c>
      <c r="Y90" t="s">
        <v>37</v>
      </c>
      <c r="Z90" t="s">
        <v>38</v>
      </c>
      <c r="AA90" t="s">
        <v>112</v>
      </c>
      <c r="AB90" t="s">
        <v>59</v>
      </c>
      <c r="AC90">
        <v>83055</v>
      </c>
    </row>
    <row r="91" spans="1:29" x14ac:dyDescent="0.3">
      <c r="A91" t="s">
        <v>168</v>
      </c>
      <c r="B91">
        <v>23</v>
      </c>
      <c r="C91" t="s">
        <v>30</v>
      </c>
      <c r="D91" t="s">
        <v>31</v>
      </c>
      <c r="E91" t="s">
        <v>64</v>
      </c>
      <c r="F91">
        <v>82</v>
      </c>
      <c r="G91">
        <v>16</v>
      </c>
      <c r="H91">
        <v>3.03</v>
      </c>
      <c r="I91" t="s">
        <v>52</v>
      </c>
      <c r="J91">
        <v>7</v>
      </c>
      <c r="K91">
        <v>9</v>
      </c>
      <c r="L91">
        <v>3</v>
      </c>
      <c r="M91">
        <v>0</v>
      </c>
      <c r="N91" t="s">
        <v>34</v>
      </c>
      <c r="O91">
        <v>5</v>
      </c>
      <c r="P91" t="s">
        <v>35</v>
      </c>
      <c r="Q91" t="s">
        <v>34</v>
      </c>
      <c r="R91">
        <v>100</v>
      </c>
      <c r="S91">
        <v>7</v>
      </c>
      <c r="T91">
        <v>7</v>
      </c>
      <c r="U91">
        <v>7</v>
      </c>
      <c r="V91" t="s">
        <v>55</v>
      </c>
      <c r="W91">
        <v>77</v>
      </c>
      <c r="X91">
        <v>217.45</v>
      </c>
      <c r="Y91" t="s">
        <v>46</v>
      </c>
      <c r="Z91" t="s">
        <v>47</v>
      </c>
      <c r="AA91" t="s">
        <v>46</v>
      </c>
      <c r="AB91" t="s">
        <v>48</v>
      </c>
      <c r="AC91">
        <v>0</v>
      </c>
    </row>
    <row r="92" spans="1:29" x14ac:dyDescent="0.3">
      <c r="A92" t="s">
        <v>169</v>
      </c>
      <c r="B92">
        <v>21</v>
      </c>
      <c r="C92" t="s">
        <v>30</v>
      </c>
      <c r="D92" t="s">
        <v>50</v>
      </c>
      <c r="E92" t="s">
        <v>83</v>
      </c>
      <c r="F92">
        <v>87</v>
      </c>
      <c r="G92">
        <v>22</v>
      </c>
      <c r="H92">
        <v>3.31</v>
      </c>
      <c r="I92" t="s">
        <v>33</v>
      </c>
      <c r="J92">
        <v>7</v>
      </c>
      <c r="K92">
        <v>9</v>
      </c>
      <c r="L92">
        <v>0</v>
      </c>
      <c r="M92">
        <v>3</v>
      </c>
      <c r="N92" t="s">
        <v>35</v>
      </c>
      <c r="O92">
        <v>4</v>
      </c>
      <c r="P92" t="s">
        <v>35</v>
      </c>
      <c r="Q92" t="s">
        <v>34</v>
      </c>
      <c r="R92">
        <v>95</v>
      </c>
      <c r="S92">
        <v>9</v>
      </c>
      <c r="T92">
        <v>7</v>
      </c>
      <c r="U92">
        <v>8</v>
      </c>
      <c r="V92" t="s">
        <v>36</v>
      </c>
      <c r="W92">
        <v>77</v>
      </c>
      <c r="X92">
        <v>216.65</v>
      </c>
      <c r="Y92" t="s">
        <v>46</v>
      </c>
      <c r="Z92" t="s">
        <v>47</v>
      </c>
      <c r="AA92" t="s">
        <v>46</v>
      </c>
      <c r="AB92" t="s">
        <v>48</v>
      </c>
      <c r="AC92">
        <v>0</v>
      </c>
    </row>
    <row r="93" spans="1:29" x14ac:dyDescent="0.3">
      <c r="A93" t="s">
        <v>170</v>
      </c>
      <c r="B93">
        <v>24</v>
      </c>
      <c r="C93" t="s">
        <v>42</v>
      </c>
      <c r="D93" t="s">
        <v>31</v>
      </c>
      <c r="E93" t="s">
        <v>83</v>
      </c>
      <c r="F93">
        <v>94</v>
      </c>
      <c r="G93">
        <v>22</v>
      </c>
      <c r="H93">
        <v>3.72</v>
      </c>
      <c r="I93" t="s">
        <v>100</v>
      </c>
      <c r="J93">
        <v>9</v>
      </c>
      <c r="K93">
        <v>11</v>
      </c>
      <c r="L93">
        <v>2</v>
      </c>
      <c r="M93">
        <v>4</v>
      </c>
      <c r="N93" t="s">
        <v>34</v>
      </c>
      <c r="O93">
        <v>5</v>
      </c>
      <c r="P93" t="s">
        <v>34</v>
      </c>
      <c r="Q93" t="s">
        <v>34</v>
      </c>
      <c r="R93">
        <v>100</v>
      </c>
      <c r="S93">
        <v>10</v>
      </c>
      <c r="T93">
        <v>8</v>
      </c>
      <c r="U93">
        <v>8</v>
      </c>
      <c r="V93" t="s">
        <v>36</v>
      </c>
      <c r="W93">
        <v>93</v>
      </c>
      <c r="X93">
        <v>254.3</v>
      </c>
      <c r="Y93" t="s">
        <v>37</v>
      </c>
      <c r="Z93" t="s">
        <v>38</v>
      </c>
      <c r="AA93" t="s">
        <v>91</v>
      </c>
      <c r="AB93" t="s">
        <v>61</v>
      </c>
      <c r="AC93">
        <v>78963</v>
      </c>
    </row>
    <row r="94" spans="1:29" x14ac:dyDescent="0.3">
      <c r="A94" t="s">
        <v>171</v>
      </c>
      <c r="B94">
        <v>24</v>
      </c>
      <c r="C94" t="s">
        <v>42</v>
      </c>
      <c r="D94" t="s">
        <v>31</v>
      </c>
      <c r="E94" t="s">
        <v>72</v>
      </c>
      <c r="F94">
        <v>70</v>
      </c>
      <c r="G94">
        <v>6</v>
      </c>
      <c r="H94">
        <v>2.59</v>
      </c>
      <c r="I94" t="s">
        <v>44</v>
      </c>
      <c r="J94">
        <v>9</v>
      </c>
      <c r="K94">
        <v>10</v>
      </c>
      <c r="L94">
        <v>2</v>
      </c>
      <c r="M94">
        <v>4</v>
      </c>
      <c r="N94" t="s">
        <v>34</v>
      </c>
      <c r="O94">
        <v>4</v>
      </c>
      <c r="P94" t="s">
        <v>35</v>
      </c>
      <c r="Q94" t="s">
        <v>34</v>
      </c>
      <c r="R94">
        <v>100</v>
      </c>
      <c r="S94">
        <v>8</v>
      </c>
      <c r="T94">
        <v>7</v>
      </c>
      <c r="U94">
        <v>8</v>
      </c>
      <c r="V94" t="s">
        <v>36</v>
      </c>
      <c r="W94">
        <v>91</v>
      </c>
      <c r="X94">
        <v>225.35</v>
      </c>
      <c r="Y94" t="s">
        <v>37</v>
      </c>
      <c r="Z94" t="s">
        <v>38</v>
      </c>
      <c r="AA94" t="s">
        <v>65</v>
      </c>
      <c r="AB94" t="s">
        <v>40</v>
      </c>
      <c r="AC94">
        <v>97230</v>
      </c>
    </row>
    <row r="95" spans="1:29" x14ac:dyDescent="0.3">
      <c r="A95" t="s">
        <v>172</v>
      </c>
      <c r="B95">
        <v>19</v>
      </c>
      <c r="C95" t="s">
        <v>42</v>
      </c>
      <c r="D95" t="s">
        <v>50</v>
      </c>
      <c r="E95" t="s">
        <v>57</v>
      </c>
      <c r="F95">
        <v>80</v>
      </c>
      <c r="G95">
        <v>16</v>
      </c>
      <c r="H95">
        <v>3.04</v>
      </c>
      <c r="I95" t="s">
        <v>52</v>
      </c>
      <c r="J95">
        <v>7</v>
      </c>
      <c r="K95">
        <v>9</v>
      </c>
      <c r="L95">
        <v>2</v>
      </c>
      <c r="M95">
        <v>5</v>
      </c>
      <c r="N95" t="s">
        <v>35</v>
      </c>
      <c r="O95">
        <v>5</v>
      </c>
      <c r="P95" t="s">
        <v>35</v>
      </c>
      <c r="Q95" t="s">
        <v>34</v>
      </c>
      <c r="R95">
        <v>100</v>
      </c>
      <c r="S95">
        <v>9</v>
      </c>
      <c r="T95">
        <v>8</v>
      </c>
      <c r="U95">
        <v>8</v>
      </c>
      <c r="V95" t="s">
        <v>36</v>
      </c>
      <c r="W95">
        <v>73</v>
      </c>
      <c r="X95">
        <v>220.1</v>
      </c>
      <c r="Y95" t="s">
        <v>37</v>
      </c>
      <c r="Z95" t="s">
        <v>38</v>
      </c>
      <c r="AA95" t="s">
        <v>80</v>
      </c>
      <c r="AB95" t="s">
        <v>74</v>
      </c>
      <c r="AC95">
        <v>89342</v>
      </c>
    </row>
    <row r="96" spans="1:29" x14ac:dyDescent="0.3">
      <c r="A96" t="s">
        <v>173</v>
      </c>
      <c r="B96">
        <v>20</v>
      </c>
      <c r="C96" t="s">
        <v>30</v>
      </c>
      <c r="D96" t="s">
        <v>50</v>
      </c>
      <c r="E96" t="s">
        <v>32</v>
      </c>
      <c r="F96">
        <v>71</v>
      </c>
      <c r="G96">
        <v>19</v>
      </c>
      <c r="H96">
        <v>2.75</v>
      </c>
      <c r="I96" t="s">
        <v>52</v>
      </c>
      <c r="J96">
        <v>6</v>
      </c>
      <c r="K96">
        <v>8</v>
      </c>
      <c r="L96">
        <v>2</v>
      </c>
      <c r="M96">
        <v>2</v>
      </c>
      <c r="N96" t="s">
        <v>35</v>
      </c>
      <c r="O96">
        <v>4</v>
      </c>
      <c r="P96" t="s">
        <v>35</v>
      </c>
      <c r="Q96" t="s">
        <v>34</v>
      </c>
      <c r="R96">
        <v>98</v>
      </c>
      <c r="S96">
        <v>6</v>
      </c>
      <c r="T96">
        <v>5</v>
      </c>
      <c r="U96">
        <v>6</v>
      </c>
      <c r="V96" t="s">
        <v>55</v>
      </c>
      <c r="W96">
        <v>73</v>
      </c>
      <c r="X96">
        <v>194.15</v>
      </c>
      <c r="Y96" t="s">
        <v>46</v>
      </c>
      <c r="Z96" t="s">
        <v>47</v>
      </c>
      <c r="AA96" t="s">
        <v>46</v>
      </c>
      <c r="AB96" t="s">
        <v>48</v>
      </c>
      <c r="AC96">
        <v>0</v>
      </c>
    </row>
    <row r="97" spans="1:29" x14ac:dyDescent="0.3">
      <c r="A97" t="s">
        <v>174</v>
      </c>
      <c r="B97">
        <v>26</v>
      </c>
      <c r="C97" t="s">
        <v>42</v>
      </c>
      <c r="D97" t="s">
        <v>31</v>
      </c>
      <c r="E97" t="s">
        <v>83</v>
      </c>
      <c r="F97">
        <v>97</v>
      </c>
      <c r="G97">
        <v>30</v>
      </c>
      <c r="H97">
        <v>3.57</v>
      </c>
      <c r="I97" t="s">
        <v>33</v>
      </c>
      <c r="J97">
        <v>10</v>
      </c>
      <c r="K97">
        <v>12</v>
      </c>
      <c r="L97">
        <v>2</v>
      </c>
      <c r="M97">
        <v>4</v>
      </c>
      <c r="N97" t="s">
        <v>34</v>
      </c>
      <c r="O97">
        <v>5</v>
      </c>
      <c r="P97" t="s">
        <v>34</v>
      </c>
      <c r="Q97" t="s">
        <v>34</v>
      </c>
      <c r="R97">
        <v>100</v>
      </c>
      <c r="S97">
        <v>10</v>
      </c>
      <c r="T97">
        <v>9</v>
      </c>
      <c r="U97">
        <v>10</v>
      </c>
      <c r="V97" t="s">
        <v>36</v>
      </c>
      <c r="W97">
        <v>100</v>
      </c>
      <c r="X97">
        <v>265.55</v>
      </c>
      <c r="Y97" t="s">
        <v>37</v>
      </c>
      <c r="Z97" t="s">
        <v>38</v>
      </c>
      <c r="AA97" t="s">
        <v>91</v>
      </c>
      <c r="AB97" t="s">
        <v>61</v>
      </c>
      <c r="AC97">
        <v>87181</v>
      </c>
    </row>
    <row r="98" spans="1:29" x14ac:dyDescent="0.3">
      <c r="A98" t="s">
        <v>175</v>
      </c>
      <c r="B98">
        <v>23</v>
      </c>
      <c r="C98" t="s">
        <v>42</v>
      </c>
      <c r="D98" t="s">
        <v>43</v>
      </c>
      <c r="E98" t="s">
        <v>32</v>
      </c>
      <c r="F98">
        <v>91</v>
      </c>
      <c r="G98">
        <v>11</v>
      </c>
      <c r="H98">
        <v>2.68</v>
      </c>
      <c r="I98" t="s">
        <v>52</v>
      </c>
      <c r="J98">
        <v>7</v>
      </c>
      <c r="K98">
        <v>6</v>
      </c>
      <c r="L98">
        <v>1</v>
      </c>
      <c r="M98">
        <v>1</v>
      </c>
      <c r="N98" t="s">
        <v>34</v>
      </c>
      <c r="O98">
        <v>1</v>
      </c>
      <c r="P98" t="s">
        <v>35</v>
      </c>
      <c r="Q98" t="s">
        <v>34</v>
      </c>
      <c r="R98">
        <v>83</v>
      </c>
      <c r="S98">
        <v>6</v>
      </c>
      <c r="T98">
        <v>5</v>
      </c>
      <c r="U98">
        <v>4</v>
      </c>
      <c r="V98" t="s">
        <v>55</v>
      </c>
      <c r="W98">
        <v>60</v>
      </c>
      <c r="X98">
        <v>161.6</v>
      </c>
      <c r="Y98" t="s">
        <v>46</v>
      </c>
      <c r="Z98" t="s">
        <v>47</v>
      </c>
      <c r="AA98" t="s">
        <v>46</v>
      </c>
      <c r="AB98" t="s">
        <v>48</v>
      </c>
      <c r="AC98">
        <v>0</v>
      </c>
    </row>
    <row r="99" spans="1:29" x14ac:dyDescent="0.3">
      <c r="A99" t="s">
        <v>176</v>
      </c>
      <c r="B99">
        <v>20</v>
      </c>
      <c r="C99" t="s">
        <v>30</v>
      </c>
      <c r="D99" t="s">
        <v>50</v>
      </c>
      <c r="E99" t="s">
        <v>67</v>
      </c>
      <c r="F99">
        <v>67</v>
      </c>
      <c r="G99">
        <v>23</v>
      </c>
      <c r="H99">
        <v>2.85</v>
      </c>
      <c r="I99" t="s">
        <v>52</v>
      </c>
      <c r="J99">
        <v>5</v>
      </c>
      <c r="K99">
        <v>7</v>
      </c>
      <c r="L99">
        <v>0</v>
      </c>
      <c r="M99">
        <v>4</v>
      </c>
      <c r="N99" t="s">
        <v>34</v>
      </c>
      <c r="O99">
        <v>3</v>
      </c>
      <c r="P99" t="s">
        <v>35</v>
      </c>
      <c r="Q99" t="s">
        <v>34</v>
      </c>
      <c r="R99">
        <v>84</v>
      </c>
      <c r="S99">
        <v>6</v>
      </c>
      <c r="T99">
        <v>6</v>
      </c>
      <c r="U99">
        <v>4</v>
      </c>
      <c r="V99" t="s">
        <v>55</v>
      </c>
      <c r="W99">
        <v>71</v>
      </c>
      <c r="X99">
        <v>172.45</v>
      </c>
      <c r="Y99" t="s">
        <v>46</v>
      </c>
      <c r="Z99" t="s">
        <v>47</v>
      </c>
      <c r="AA99" t="s">
        <v>46</v>
      </c>
      <c r="AB99" t="s">
        <v>48</v>
      </c>
      <c r="AC99">
        <v>0</v>
      </c>
    </row>
    <row r="100" spans="1:29" x14ac:dyDescent="0.3">
      <c r="A100" t="s">
        <v>177</v>
      </c>
      <c r="B100">
        <v>20</v>
      </c>
      <c r="C100" t="s">
        <v>42</v>
      </c>
      <c r="D100" t="s">
        <v>43</v>
      </c>
      <c r="E100" t="s">
        <v>67</v>
      </c>
      <c r="F100">
        <v>68</v>
      </c>
      <c r="G100">
        <v>10</v>
      </c>
      <c r="H100">
        <v>2.8</v>
      </c>
      <c r="I100" t="s">
        <v>52</v>
      </c>
      <c r="J100">
        <v>4</v>
      </c>
      <c r="K100">
        <v>4</v>
      </c>
      <c r="L100">
        <v>3</v>
      </c>
      <c r="M100">
        <v>1</v>
      </c>
      <c r="N100" t="s">
        <v>34</v>
      </c>
      <c r="O100">
        <v>4</v>
      </c>
      <c r="P100" t="s">
        <v>35</v>
      </c>
      <c r="Q100" t="s">
        <v>35</v>
      </c>
      <c r="R100">
        <v>89</v>
      </c>
      <c r="S100">
        <v>7</v>
      </c>
      <c r="T100">
        <v>8</v>
      </c>
      <c r="U100">
        <v>4</v>
      </c>
      <c r="V100" t="s">
        <v>36</v>
      </c>
      <c r="W100">
        <v>63</v>
      </c>
      <c r="X100">
        <v>170.7</v>
      </c>
      <c r="Y100" t="s">
        <v>46</v>
      </c>
      <c r="Z100" t="s">
        <v>47</v>
      </c>
      <c r="AA100" t="s">
        <v>46</v>
      </c>
      <c r="AB100" t="s">
        <v>48</v>
      </c>
      <c r="AC100">
        <v>0</v>
      </c>
    </row>
    <row r="101" spans="1:29" x14ac:dyDescent="0.3">
      <c r="A101" t="s">
        <v>178</v>
      </c>
      <c r="B101">
        <v>25</v>
      </c>
      <c r="C101" t="s">
        <v>30</v>
      </c>
      <c r="D101" t="s">
        <v>63</v>
      </c>
      <c r="E101" t="s">
        <v>32</v>
      </c>
      <c r="F101">
        <v>95</v>
      </c>
      <c r="G101">
        <v>32</v>
      </c>
      <c r="H101">
        <v>3.62</v>
      </c>
      <c r="I101" t="s">
        <v>33</v>
      </c>
      <c r="J101">
        <v>7</v>
      </c>
      <c r="K101">
        <v>9</v>
      </c>
      <c r="L101">
        <v>1</v>
      </c>
      <c r="M101">
        <v>6</v>
      </c>
      <c r="N101" t="s">
        <v>34</v>
      </c>
      <c r="O101">
        <v>5</v>
      </c>
      <c r="P101" t="s">
        <v>34</v>
      </c>
      <c r="Q101" t="s">
        <v>34</v>
      </c>
      <c r="R101">
        <v>100</v>
      </c>
      <c r="S101">
        <v>10</v>
      </c>
      <c r="T101">
        <v>8</v>
      </c>
      <c r="U101">
        <v>7</v>
      </c>
      <c r="V101" t="s">
        <v>36</v>
      </c>
      <c r="W101">
        <v>78</v>
      </c>
      <c r="X101">
        <v>229.8</v>
      </c>
      <c r="Y101" t="s">
        <v>37</v>
      </c>
      <c r="Z101" t="s">
        <v>38</v>
      </c>
      <c r="AA101" t="s">
        <v>39</v>
      </c>
      <c r="AB101" t="s">
        <v>61</v>
      </c>
      <c r="AC101">
        <v>72144</v>
      </c>
    </row>
    <row r="102" spans="1:29" x14ac:dyDescent="0.3">
      <c r="A102" t="s">
        <v>179</v>
      </c>
      <c r="B102">
        <v>20</v>
      </c>
      <c r="C102" t="s">
        <v>30</v>
      </c>
      <c r="D102" t="s">
        <v>31</v>
      </c>
      <c r="E102" t="s">
        <v>64</v>
      </c>
      <c r="F102">
        <v>71</v>
      </c>
      <c r="G102">
        <v>25</v>
      </c>
      <c r="H102">
        <v>3.15</v>
      </c>
      <c r="I102" t="s">
        <v>52</v>
      </c>
      <c r="J102">
        <v>9</v>
      </c>
      <c r="K102">
        <v>12</v>
      </c>
      <c r="L102">
        <v>1</v>
      </c>
      <c r="M102">
        <v>2</v>
      </c>
      <c r="N102" t="s">
        <v>35</v>
      </c>
      <c r="O102">
        <v>5</v>
      </c>
      <c r="P102" t="s">
        <v>34</v>
      </c>
      <c r="Q102" t="s">
        <v>35</v>
      </c>
      <c r="R102">
        <v>100</v>
      </c>
      <c r="S102">
        <v>10</v>
      </c>
      <c r="T102">
        <v>9</v>
      </c>
      <c r="U102">
        <v>9</v>
      </c>
      <c r="V102" t="s">
        <v>36</v>
      </c>
      <c r="W102">
        <v>100</v>
      </c>
      <c r="X102">
        <v>251.75</v>
      </c>
      <c r="Y102" t="s">
        <v>37</v>
      </c>
      <c r="Z102" t="s">
        <v>38</v>
      </c>
      <c r="AA102" t="s">
        <v>65</v>
      </c>
      <c r="AB102" t="s">
        <v>40</v>
      </c>
      <c r="AC102">
        <v>96092</v>
      </c>
    </row>
    <row r="103" spans="1:29" x14ac:dyDescent="0.3">
      <c r="A103" t="s">
        <v>180</v>
      </c>
      <c r="B103">
        <v>26</v>
      </c>
      <c r="C103" t="s">
        <v>42</v>
      </c>
      <c r="D103" t="s">
        <v>50</v>
      </c>
      <c r="E103" t="s">
        <v>32</v>
      </c>
      <c r="F103">
        <v>75</v>
      </c>
      <c r="G103">
        <v>28</v>
      </c>
      <c r="H103">
        <v>3.13</v>
      </c>
      <c r="I103" t="s">
        <v>52</v>
      </c>
      <c r="J103">
        <v>8</v>
      </c>
      <c r="K103">
        <v>13</v>
      </c>
      <c r="L103">
        <v>2</v>
      </c>
      <c r="M103">
        <v>4</v>
      </c>
      <c r="N103" t="s">
        <v>34</v>
      </c>
      <c r="O103">
        <v>5</v>
      </c>
      <c r="P103" t="s">
        <v>35</v>
      </c>
      <c r="Q103" t="s">
        <v>35</v>
      </c>
      <c r="R103">
        <v>100</v>
      </c>
      <c r="S103">
        <v>8</v>
      </c>
      <c r="T103">
        <v>6</v>
      </c>
      <c r="U103">
        <v>6</v>
      </c>
      <c r="V103" t="s">
        <v>36</v>
      </c>
      <c r="W103">
        <v>70</v>
      </c>
      <c r="X103">
        <v>225.95</v>
      </c>
      <c r="Y103" t="s">
        <v>37</v>
      </c>
      <c r="Z103" t="s">
        <v>38</v>
      </c>
      <c r="AA103" t="s">
        <v>39</v>
      </c>
      <c r="AB103" t="s">
        <v>59</v>
      </c>
      <c r="AC103">
        <v>85962</v>
      </c>
    </row>
    <row r="104" spans="1:29" x14ac:dyDescent="0.3">
      <c r="A104" t="s">
        <v>181</v>
      </c>
      <c r="B104">
        <v>22</v>
      </c>
      <c r="C104" t="s">
        <v>30</v>
      </c>
      <c r="D104" t="s">
        <v>50</v>
      </c>
      <c r="E104" t="s">
        <v>57</v>
      </c>
      <c r="F104">
        <v>79</v>
      </c>
      <c r="G104">
        <v>20</v>
      </c>
      <c r="H104">
        <v>3.07</v>
      </c>
      <c r="I104" t="s">
        <v>52</v>
      </c>
      <c r="J104">
        <v>9</v>
      </c>
      <c r="K104">
        <v>12</v>
      </c>
      <c r="L104">
        <v>1</v>
      </c>
      <c r="M104">
        <v>4</v>
      </c>
      <c r="N104" t="s">
        <v>34</v>
      </c>
      <c r="O104">
        <v>5</v>
      </c>
      <c r="P104" t="s">
        <v>35</v>
      </c>
      <c r="Q104" t="s">
        <v>34</v>
      </c>
      <c r="R104">
        <v>100</v>
      </c>
      <c r="S104">
        <v>10</v>
      </c>
      <c r="T104">
        <v>7</v>
      </c>
      <c r="U104">
        <v>9</v>
      </c>
      <c r="V104" t="s">
        <v>36</v>
      </c>
      <c r="W104">
        <v>100</v>
      </c>
      <c r="X104">
        <v>250.55</v>
      </c>
      <c r="Y104" t="s">
        <v>37</v>
      </c>
      <c r="Z104" t="s">
        <v>38</v>
      </c>
      <c r="AA104" t="s">
        <v>58</v>
      </c>
      <c r="AB104" t="s">
        <v>59</v>
      </c>
      <c r="AC104">
        <v>88171</v>
      </c>
    </row>
    <row r="105" spans="1:29" x14ac:dyDescent="0.3">
      <c r="A105" t="s">
        <v>182</v>
      </c>
      <c r="B105">
        <v>19</v>
      </c>
      <c r="C105" t="s">
        <v>30</v>
      </c>
      <c r="D105" t="s">
        <v>31</v>
      </c>
      <c r="E105" t="s">
        <v>32</v>
      </c>
      <c r="F105">
        <v>83</v>
      </c>
      <c r="G105">
        <v>12</v>
      </c>
      <c r="H105">
        <v>2.99</v>
      </c>
      <c r="I105" t="s">
        <v>52</v>
      </c>
      <c r="J105">
        <v>6</v>
      </c>
      <c r="K105">
        <v>6</v>
      </c>
      <c r="L105">
        <v>2</v>
      </c>
      <c r="M105">
        <v>4</v>
      </c>
      <c r="N105" t="s">
        <v>34</v>
      </c>
      <c r="O105">
        <v>3</v>
      </c>
      <c r="P105" t="s">
        <v>34</v>
      </c>
      <c r="Q105" t="s">
        <v>34</v>
      </c>
      <c r="R105">
        <v>96</v>
      </c>
      <c r="S105">
        <v>10</v>
      </c>
      <c r="T105">
        <v>9</v>
      </c>
      <c r="U105">
        <v>9</v>
      </c>
      <c r="V105" t="s">
        <v>36</v>
      </c>
      <c r="W105">
        <v>66</v>
      </c>
      <c r="X105">
        <v>198.65</v>
      </c>
      <c r="Y105" t="s">
        <v>46</v>
      </c>
      <c r="Z105" t="s">
        <v>47</v>
      </c>
      <c r="AA105" t="s">
        <v>46</v>
      </c>
      <c r="AB105" t="s">
        <v>48</v>
      </c>
      <c r="AC105">
        <v>0</v>
      </c>
    </row>
    <row r="106" spans="1:29" x14ac:dyDescent="0.3">
      <c r="A106" t="s">
        <v>183</v>
      </c>
      <c r="B106">
        <v>20</v>
      </c>
      <c r="C106" t="s">
        <v>30</v>
      </c>
      <c r="D106" t="s">
        <v>43</v>
      </c>
      <c r="E106" t="s">
        <v>32</v>
      </c>
      <c r="F106">
        <v>89</v>
      </c>
      <c r="G106">
        <v>24</v>
      </c>
      <c r="H106">
        <v>3.51</v>
      </c>
      <c r="I106" t="s">
        <v>33</v>
      </c>
      <c r="J106">
        <v>9</v>
      </c>
      <c r="K106">
        <v>10</v>
      </c>
      <c r="L106">
        <v>0</v>
      </c>
      <c r="M106">
        <v>4</v>
      </c>
      <c r="N106" t="s">
        <v>34</v>
      </c>
      <c r="O106">
        <v>5</v>
      </c>
      <c r="P106" t="s">
        <v>34</v>
      </c>
      <c r="Q106" t="s">
        <v>35</v>
      </c>
      <c r="R106">
        <v>100</v>
      </c>
      <c r="S106">
        <v>10</v>
      </c>
      <c r="T106">
        <v>10</v>
      </c>
      <c r="U106">
        <v>10</v>
      </c>
      <c r="V106" t="s">
        <v>36</v>
      </c>
      <c r="W106">
        <v>97</v>
      </c>
      <c r="X106">
        <v>252.15</v>
      </c>
      <c r="Y106" t="s">
        <v>37</v>
      </c>
      <c r="Z106" t="s">
        <v>38</v>
      </c>
      <c r="AA106" t="s">
        <v>39</v>
      </c>
      <c r="AB106" t="s">
        <v>61</v>
      </c>
      <c r="AC106">
        <v>103635</v>
      </c>
    </row>
    <row r="107" spans="1:29" x14ac:dyDescent="0.3">
      <c r="A107" t="s">
        <v>184</v>
      </c>
      <c r="B107">
        <v>21</v>
      </c>
      <c r="C107" t="s">
        <v>30</v>
      </c>
      <c r="D107" t="s">
        <v>63</v>
      </c>
      <c r="E107" t="s">
        <v>51</v>
      </c>
      <c r="F107">
        <v>93</v>
      </c>
      <c r="G107">
        <v>17</v>
      </c>
      <c r="H107">
        <v>3.22</v>
      </c>
      <c r="I107" t="s">
        <v>33</v>
      </c>
      <c r="J107">
        <v>6</v>
      </c>
      <c r="K107">
        <v>6</v>
      </c>
      <c r="L107">
        <v>3</v>
      </c>
      <c r="M107">
        <v>2</v>
      </c>
      <c r="N107" t="s">
        <v>35</v>
      </c>
      <c r="O107">
        <v>4</v>
      </c>
      <c r="P107" t="s">
        <v>35</v>
      </c>
      <c r="Q107" t="s">
        <v>34</v>
      </c>
      <c r="R107">
        <v>92</v>
      </c>
      <c r="S107">
        <v>7</v>
      </c>
      <c r="T107">
        <v>7</v>
      </c>
      <c r="U107">
        <v>6</v>
      </c>
      <c r="V107" t="s">
        <v>36</v>
      </c>
      <c r="W107">
        <v>66</v>
      </c>
      <c r="X107">
        <v>195.4</v>
      </c>
      <c r="Y107" t="s">
        <v>46</v>
      </c>
      <c r="Z107" t="s">
        <v>47</v>
      </c>
      <c r="AA107" t="s">
        <v>46</v>
      </c>
      <c r="AB107" t="s">
        <v>48</v>
      </c>
      <c r="AC107">
        <v>0</v>
      </c>
    </row>
    <row r="108" spans="1:29" x14ac:dyDescent="0.3">
      <c r="A108" t="s">
        <v>185</v>
      </c>
      <c r="B108">
        <v>18</v>
      </c>
      <c r="C108" t="s">
        <v>164</v>
      </c>
      <c r="D108" t="s">
        <v>50</v>
      </c>
      <c r="E108" t="s">
        <v>72</v>
      </c>
      <c r="F108">
        <v>84</v>
      </c>
      <c r="G108">
        <v>28</v>
      </c>
      <c r="H108">
        <v>3.09</v>
      </c>
      <c r="I108" t="s">
        <v>52</v>
      </c>
      <c r="J108">
        <v>5</v>
      </c>
      <c r="K108">
        <v>3</v>
      </c>
      <c r="L108">
        <v>3</v>
      </c>
      <c r="M108">
        <v>1</v>
      </c>
      <c r="N108" t="s">
        <v>34</v>
      </c>
      <c r="O108">
        <v>5</v>
      </c>
      <c r="P108" t="s">
        <v>35</v>
      </c>
      <c r="Q108" t="s">
        <v>34</v>
      </c>
      <c r="R108">
        <v>89</v>
      </c>
      <c r="S108">
        <v>9</v>
      </c>
      <c r="T108">
        <v>7</v>
      </c>
      <c r="U108">
        <v>8</v>
      </c>
      <c r="V108" t="s">
        <v>36</v>
      </c>
      <c r="W108">
        <v>86</v>
      </c>
      <c r="X108">
        <v>205.55</v>
      </c>
      <c r="Y108" t="s">
        <v>46</v>
      </c>
      <c r="Z108" t="s">
        <v>47</v>
      </c>
      <c r="AA108" t="s">
        <v>46</v>
      </c>
      <c r="AB108" t="s">
        <v>48</v>
      </c>
      <c r="AC108">
        <v>0</v>
      </c>
    </row>
    <row r="109" spans="1:29" x14ac:dyDescent="0.3">
      <c r="A109" t="s">
        <v>186</v>
      </c>
      <c r="B109">
        <v>20</v>
      </c>
      <c r="C109" t="s">
        <v>30</v>
      </c>
      <c r="D109" t="s">
        <v>43</v>
      </c>
      <c r="E109" t="s">
        <v>57</v>
      </c>
      <c r="F109">
        <v>92</v>
      </c>
      <c r="G109">
        <v>26</v>
      </c>
      <c r="H109">
        <v>3.53</v>
      </c>
      <c r="I109" t="s">
        <v>33</v>
      </c>
      <c r="J109">
        <v>9</v>
      </c>
      <c r="K109">
        <v>9</v>
      </c>
      <c r="L109">
        <v>2</v>
      </c>
      <c r="M109">
        <v>4</v>
      </c>
      <c r="N109" t="s">
        <v>34</v>
      </c>
      <c r="O109">
        <v>5</v>
      </c>
      <c r="P109" t="s">
        <v>35</v>
      </c>
      <c r="Q109" t="s">
        <v>34</v>
      </c>
      <c r="R109">
        <v>100</v>
      </c>
      <c r="S109">
        <v>9</v>
      </c>
      <c r="T109">
        <v>7</v>
      </c>
      <c r="U109">
        <v>10</v>
      </c>
      <c r="V109" t="s">
        <v>36</v>
      </c>
      <c r="W109">
        <v>89</v>
      </c>
      <c r="X109">
        <v>247.45</v>
      </c>
      <c r="Y109" t="s">
        <v>37</v>
      </c>
      <c r="Z109" t="s">
        <v>38</v>
      </c>
      <c r="AA109" t="s">
        <v>80</v>
      </c>
      <c r="AB109" t="s">
        <v>61</v>
      </c>
      <c r="AC109">
        <v>99734</v>
      </c>
    </row>
    <row r="110" spans="1:29" x14ac:dyDescent="0.3">
      <c r="A110" t="s">
        <v>187</v>
      </c>
      <c r="B110">
        <v>21</v>
      </c>
      <c r="C110" t="s">
        <v>42</v>
      </c>
      <c r="D110" t="s">
        <v>43</v>
      </c>
      <c r="E110" t="s">
        <v>57</v>
      </c>
      <c r="F110">
        <v>74</v>
      </c>
      <c r="G110">
        <v>8</v>
      </c>
      <c r="H110">
        <v>2.65</v>
      </c>
      <c r="I110" t="s">
        <v>52</v>
      </c>
      <c r="J110">
        <v>7</v>
      </c>
      <c r="K110">
        <v>12</v>
      </c>
      <c r="L110">
        <v>2</v>
      </c>
      <c r="M110">
        <v>1</v>
      </c>
      <c r="N110" t="s">
        <v>35</v>
      </c>
      <c r="O110">
        <v>5</v>
      </c>
      <c r="P110" t="s">
        <v>35</v>
      </c>
      <c r="Q110" t="s">
        <v>35</v>
      </c>
      <c r="R110">
        <v>100</v>
      </c>
      <c r="S110">
        <v>9</v>
      </c>
      <c r="T110">
        <v>5</v>
      </c>
      <c r="U110">
        <v>5</v>
      </c>
      <c r="V110" t="s">
        <v>36</v>
      </c>
      <c r="W110">
        <v>86</v>
      </c>
      <c r="X110">
        <v>220.75</v>
      </c>
      <c r="Y110" t="s">
        <v>37</v>
      </c>
      <c r="Z110" t="s">
        <v>38</v>
      </c>
      <c r="AA110" t="s">
        <v>58</v>
      </c>
      <c r="AB110" t="s">
        <v>40</v>
      </c>
      <c r="AC110">
        <v>97119</v>
      </c>
    </row>
    <row r="111" spans="1:29" x14ac:dyDescent="0.3">
      <c r="A111" t="s">
        <v>188</v>
      </c>
      <c r="B111">
        <v>21</v>
      </c>
      <c r="C111" t="s">
        <v>30</v>
      </c>
      <c r="D111" t="s">
        <v>43</v>
      </c>
      <c r="E111" t="s">
        <v>72</v>
      </c>
      <c r="F111">
        <v>100</v>
      </c>
      <c r="G111">
        <v>32</v>
      </c>
      <c r="H111">
        <v>3.64</v>
      </c>
      <c r="I111" t="s">
        <v>33</v>
      </c>
      <c r="J111">
        <v>7</v>
      </c>
      <c r="K111">
        <v>9</v>
      </c>
      <c r="L111">
        <v>0</v>
      </c>
      <c r="M111">
        <v>3</v>
      </c>
      <c r="N111" t="s">
        <v>34</v>
      </c>
      <c r="O111">
        <v>5</v>
      </c>
      <c r="P111" t="s">
        <v>34</v>
      </c>
      <c r="Q111" t="s">
        <v>34</v>
      </c>
      <c r="R111">
        <v>100</v>
      </c>
      <c r="S111">
        <v>9</v>
      </c>
      <c r="T111">
        <v>9</v>
      </c>
      <c r="U111">
        <v>8</v>
      </c>
      <c r="V111" t="s">
        <v>36</v>
      </c>
      <c r="W111">
        <v>60</v>
      </c>
      <c r="X111">
        <v>219.6</v>
      </c>
      <c r="Y111" t="s">
        <v>46</v>
      </c>
      <c r="Z111" t="s">
        <v>47</v>
      </c>
      <c r="AA111" t="s">
        <v>46</v>
      </c>
      <c r="AB111" t="s">
        <v>48</v>
      </c>
      <c r="AC111">
        <v>0</v>
      </c>
    </row>
    <row r="112" spans="1:29" x14ac:dyDescent="0.3">
      <c r="A112" t="s">
        <v>189</v>
      </c>
      <c r="B112">
        <v>19</v>
      </c>
      <c r="C112" t="s">
        <v>42</v>
      </c>
      <c r="D112" t="s">
        <v>43</v>
      </c>
      <c r="E112" t="s">
        <v>32</v>
      </c>
      <c r="F112">
        <v>81</v>
      </c>
      <c r="G112">
        <v>34</v>
      </c>
      <c r="H112">
        <v>3.62</v>
      </c>
      <c r="I112" t="s">
        <v>33</v>
      </c>
      <c r="J112">
        <v>8</v>
      </c>
      <c r="K112">
        <v>8</v>
      </c>
      <c r="L112">
        <v>3</v>
      </c>
      <c r="M112">
        <v>2</v>
      </c>
      <c r="N112" t="s">
        <v>34</v>
      </c>
      <c r="O112">
        <v>5</v>
      </c>
      <c r="P112" t="s">
        <v>35</v>
      </c>
      <c r="Q112" t="s">
        <v>34</v>
      </c>
      <c r="R112">
        <v>100</v>
      </c>
      <c r="S112">
        <v>10</v>
      </c>
      <c r="T112">
        <v>6</v>
      </c>
      <c r="U112">
        <v>9</v>
      </c>
      <c r="V112" t="s">
        <v>36</v>
      </c>
      <c r="W112">
        <v>82</v>
      </c>
      <c r="X112">
        <v>240.8</v>
      </c>
      <c r="Y112" t="s">
        <v>37</v>
      </c>
      <c r="Z112" t="s">
        <v>38</v>
      </c>
      <c r="AA112" t="s">
        <v>69</v>
      </c>
      <c r="AB112" t="s">
        <v>40</v>
      </c>
      <c r="AC112">
        <v>106810</v>
      </c>
    </row>
    <row r="113" spans="1:29" x14ac:dyDescent="0.3">
      <c r="A113" t="s">
        <v>190</v>
      </c>
      <c r="B113">
        <v>19</v>
      </c>
      <c r="C113" t="s">
        <v>30</v>
      </c>
      <c r="D113" t="s">
        <v>63</v>
      </c>
      <c r="E113" t="s">
        <v>51</v>
      </c>
      <c r="F113">
        <v>79</v>
      </c>
      <c r="G113">
        <v>24</v>
      </c>
      <c r="H113">
        <v>3.25</v>
      </c>
      <c r="I113" t="s">
        <v>33</v>
      </c>
      <c r="J113">
        <v>6</v>
      </c>
      <c r="K113">
        <v>10</v>
      </c>
      <c r="L113">
        <v>1</v>
      </c>
      <c r="M113">
        <v>2</v>
      </c>
      <c r="N113" t="s">
        <v>35</v>
      </c>
      <c r="O113">
        <v>4</v>
      </c>
      <c r="P113" t="s">
        <v>35</v>
      </c>
      <c r="Q113" t="s">
        <v>35</v>
      </c>
      <c r="R113">
        <v>88</v>
      </c>
      <c r="S113">
        <v>9</v>
      </c>
      <c r="T113">
        <v>7</v>
      </c>
      <c r="U113">
        <v>6</v>
      </c>
      <c r="V113" t="s">
        <v>36</v>
      </c>
      <c r="W113">
        <v>76</v>
      </c>
      <c r="X113">
        <v>208.65</v>
      </c>
      <c r="Y113" t="s">
        <v>37</v>
      </c>
      <c r="Z113" t="s">
        <v>38</v>
      </c>
      <c r="AA113" t="s">
        <v>110</v>
      </c>
      <c r="AB113" t="s">
        <v>61</v>
      </c>
      <c r="AC113">
        <v>76789</v>
      </c>
    </row>
    <row r="114" spans="1:29" x14ac:dyDescent="0.3">
      <c r="A114" t="s">
        <v>191</v>
      </c>
      <c r="B114">
        <v>20</v>
      </c>
      <c r="C114" t="s">
        <v>42</v>
      </c>
      <c r="D114" t="s">
        <v>31</v>
      </c>
      <c r="E114" t="s">
        <v>32</v>
      </c>
      <c r="F114">
        <v>66</v>
      </c>
      <c r="G114">
        <v>18</v>
      </c>
      <c r="H114">
        <v>2.84</v>
      </c>
      <c r="I114" t="s">
        <v>52</v>
      </c>
      <c r="J114">
        <v>5</v>
      </c>
      <c r="K114">
        <v>7</v>
      </c>
      <c r="L114">
        <v>0</v>
      </c>
      <c r="M114">
        <v>3</v>
      </c>
      <c r="N114" t="s">
        <v>34</v>
      </c>
      <c r="O114">
        <v>3</v>
      </c>
      <c r="P114" t="s">
        <v>35</v>
      </c>
      <c r="Q114" t="s">
        <v>35</v>
      </c>
      <c r="R114">
        <v>76</v>
      </c>
      <c r="S114">
        <v>8</v>
      </c>
      <c r="T114">
        <v>5</v>
      </c>
      <c r="U114">
        <v>4</v>
      </c>
      <c r="V114" t="s">
        <v>55</v>
      </c>
      <c r="W114">
        <v>68</v>
      </c>
      <c r="X114">
        <v>172.4</v>
      </c>
      <c r="Y114" t="s">
        <v>46</v>
      </c>
      <c r="Z114" t="s">
        <v>47</v>
      </c>
      <c r="AA114" t="s">
        <v>46</v>
      </c>
      <c r="AB114" t="s">
        <v>48</v>
      </c>
      <c r="AC114">
        <v>0</v>
      </c>
    </row>
    <row r="115" spans="1:29" x14ac:dyDescent="0.3">
      <c r="A115" t="s">
        <v>192</v>
      </c>
      <c r="B115">
        <v>23</v>
      </c>
      <c r="C115" t="s">
        <v>42</v>
      </c>
      <c r="D115" t="s">
        <v>50</v>
      </c>
      <c r="E115" t="s">
        <v>83</v>
      </c>
      <c r="F115">
        <v>71</v>
      </c>
      <c r="G115">
        <v>22</v>
      </c>
      <c r="H115">
        <v>2.97</v>
      </c>
      <c r="I115" t="s">
        <v>52</v>
      </c>
      <c r="J115">
        <v>8</v>
      </c>
      <c r="K115">
        <v>10</v>
      </c>
      <c r="L115">
        <v>1</v>
      </c>
      <c r="M115">
        <v>2</v>
      </c>
      <c r="N115" t="s">
        <v>34</v>
      </c>
      <c r="O115">
        <v>5</v>
      </c>
      <c r="P115" t="s">
        <v>35</v>
      </c>
      <c r="Q115" t="s">
        <v>34</v>
      </c>
      <c r="R115">
        <v>100</v>
      </c>
      <c r="S115">
        <v>6</v>
      </c>
      <c r="T115">
        <v>6</v>
      </c>
      <c r="U115">
        <v>8</v>
      </c>
      <c r="V115" t="s">
        <v>55</v>
      </c>
      <c r="W115">
        <v>71</v>
      </c>
      <c r="X115">
        <v>216.55</v>
      </c>
      <c r="Y115" t="s">
        <v>46</v>
      </c>
      <c r="Z115" t="s">
        <v>47</v>
      </c>
      <c r="AA115" t="s">
        <v>46</v>
      </c>
      <c r="AB115" t="s">
        <v>48</v>
      </c>
      <c r="AC115">
        <v>0</v>
      </c>
    </row>
    <row r="116" spans="1:29" x14ac:dyDescent="0.3">
      <c r="A116" t="s">
        <v>193</v>
      </c>
      <c r="B116">
        <v>23</v>
      </c>
      <c r="C116" t="s">
        <v>30</v>
      </c>
      <c r="D116" t="s">
        <v>43</v>
      </c>
      <c r="E116" t="s">
        <v>51</v>
      </c>
      <c r="F116">
        <v>88</v>
      </c>
      <c r="G116">
        <v>36</v>
      </c>
      <c r="H116">
        <v>3.56</v>
      </c>
      <c r="I116" t="s">
        <v>33</v>
      </c>
      <c r="J116">
        <v>6</v>
      </c>
      <c r="K116">
        <v>7</v>
      </c>
      <c r="L116">
        <v>4</v>
      </c>
      <c r="M116">
        <v>2</v>
      </c>
      <c r="N116" t="s">
        <v>34</v>
      </c>
      <c r="O116">
        <v>4</v>
      </c>
      <c r="P116" t="s">
        <v>35</v>
      </c>
      <c r="Q116" t="s">
        <v>34</v>
      </c>
      <c r="R116">
        <v>98</v>
      </c>
      <c r="S116">
        <v>7</v>
      </c>
      <c r="T116">
        <v>6</v>
      </c>
      <c r="U116">
        <v>9</v>
      </c>
      <c r="V116" t="s">
        <v>36</v>
      </c>
      <c r="W116">
        <v>74</v>
      </c>
      <c r="X116">
        <v>215.8</v>
      </c>
      <c r="Y116" t="s">
        <v>46</v>
      </c>
      <c r="Z116" t="s">
        <v>47</v>
      </c>
      <c r="AA116" t="s">
        <v>46</v>
      </c>
      <c r="AB116" t="s">
        <v>48</v>
      </c>
      <c r="AC116">
        <v>0</v>
      </c>
    </row>
    <row r="117" spans="1:29" x14ac:dyDescent="0.3">
      <c r="A117" t="s">
        <v>194</v>
      </c>
      <c r="B117">
        <v>21</v>
      </c>
      <c r="C117" t="s">
        <v>30</v>
      </c>
      <c r="D117" t="s">
        <v>43</v>
      </c>
      <c r="E117" t="s">
        <v>57</v>
      </c>
      <c r="F117">
        <v>79</v>
      </c>
      <c r="G117">
        <v>11</v>
      </c>
      <c r="H117">
        <v>2.96</v>
      </c>
      <c r="I117" t="s">
        <v>52</v>
      </c>
      <c r="J117">
        <v>8</v>
      </c>
      <c r="K117">
        <v>9</v>
      </c>
      <c r="L117">
        <v>6</v>
      </c>
      <c r="M117">
        <v>4</v>
      </c>
      <c r="N117" t="s">
        <v>34</v>
      </c>
      <c r="O117">
        <v>4</v>
      </c>
      <c r="P117" t="s">
        <v>35</v>
      </c>
      <c r="Q117" t="s">
        <v>34</v>
      </c>
      <c r="R117">
        <v>100</v>
      </c>
      <c r="S117">
        <v>9</v>
      </c>
      <c r="T117">
        <v>7</v>
      </c>
      <c r="U117">
        <v>6</v>
      </c>
      <c r="V117" t="s">
        <v>36</v>
      </c>
      <c r="W117">
        <v>74</v>
      </c>
      <c r="X117">
        <v>220.4</v>
      </c>
      <c r="Y117" t="s">
        <v>37</v>
      </c>
      <c r="Z117" t="s">
        <v>38</v>
      </c>
      <c r="AA117" t="s">
        <v>80</v>
      </c>
      <c r="AB117" t="s">
        <v>40</v>
      </c>
      <c r="AC117">
        <v>80315</v>
      </c>
    </row>
    <row r="118" spans="1:29" x14ac:dyDescent="0.3">
      <c r="A118" t="s">
        <v>195</v>
      </c>
      <c r="B118">
        <v>22</v>
      </c>
      <c r="C118" t="s">
        <v>42</v>
      </c>
      <c r="D118" t="s">
        <v>63</v>
      </c>
      <c r="E118" t="s">
        <v>32</v>
      </c>
      <c r="F118">
        <v>100</v>
      </c>
      <c r="G118">
        <v>29</v>
      </c>
      <c r="H118">
        <v>3.58</v>
      </c>
      <c r="I118" t="s">
        <v>33</v>
      </c>
      <c r="J118">
        <v>9</v>
      </c>
      <c r="K118">
        <v>11</v>
      </c>
      <c r="L118">
        <v>3</v>
      </c>
      <c r="M118">
        <v>5</v>
      </c>
      <c r="N118" t="s">
        <v>34</v>
      </c>
      <c r="O118">
        <v>5</v>
      </c>
      <c r="P118" t="s">
        <v>34</v>
      </c>
      <c r="Q118" t="s">
        <v>34</v>
      </c>
      <c r="R118">
        <v>100</v>
      </c>
      <c r="S118">
        <v>10</v>
      </c>
      <c r="T118">
        <v>9</v>
      </c>
      <c r="U118">
        <v>9</v>
      </c>
      <c r="V118" t="s">
        <v>36</v>
      </c>
      <c r="W118">
        <v>94</v>
      </c>
      <c r="X118">
        <v>256.2</v>
      </c>
      <c r="Y118" t="s">
        <v>37</v>
      </c>
      <c r="Z118" t="s">
        <v>38</v>
      </c>
      <c r="AA118" t="s">
        <v>39</v>
      </c>
      <c r="AB118" t="s">
        <v>61</v>
      </c>
      <c r="AC118">
        <v>99039</v>
      </c>
    </row>
    <row r="119" spans="1:29" x14ac:dyDescent="0.3">
      <c r="A119" t="s">
        <v>196</v>
      </c>
      <c r="B119">
        <v>21</v>
      </c>
      <c r="C119" t="s">
        <v>30</v>
      </c>
      <c r="D119" t="s">
        <v>31</v>
      </c>
      <c r="E119" t="s">
        <v>51</v>
      </c>
      <c r="F119">
        <v>100</v>
      </c>
      <c r="G119">
        <v>14</v>
      </c>
      <c r="H119">
        <v>3.31</v>
      </c>
      <c r="I119" t="s">
        <v>33</v>
      </c>
      <c r="J119">
        <v>8</v>
      </c>
      <c r="K119">
        <v>9</v>
      </c>
      <c r="L119">
        <v>2</v>
      </c>
      <c r="M119">
        <v>2</v>
      </c>
      <c r="N119" t="s">
        <v>34</v>
      </c>
      <c r="O119">
        <v>5</v>
      </c>
      <c r="P119" t="s">
        <v>35</v>
      </c>
      <c r="Q119" t="s">
        <v>34</v>
      </c>
      <c r="R119">
        <v>100</v>
      </c>
      <c r="S119">
        <v>9</v>
      </c>
      <c r="T119">
        <v>7</v>
      </c>
      <c r="U119">
        <v>10</v>
      </c>
      <c r="V119" t="s">
        <v>36</v>
      </c>
      <c r="W119">
        <v>92</v>
      </c>
      <c r="X119">
        <v>241.65</v>
      </c>
      <c r="Y119" t="s">
        <v>37</v>
      </c>
      <c r="Z119" t="s">
        <v>38</v>
      </c>
      <c r="AA119" t="s">
        <v>110</v>
      </c>
      <c r="AB119" t="s">
        <v>61</v>
      </c>
      <c r="AC119">
        <v>104533</v>
      </c>
    </row>
    <row r="120" spans="1:29" x14ac:dyDescent="0.3">
      <c r="A120" t="s">
        <v>197</v>
      </c>
      <c r="B120">
        <v>18</v>
      </c>
      <c r="C120" t="s">
        <v>30</v>
      </c>
      <c r="D120" t="s">
        <v>63</v>
      </c>
      <c r="E120" t="s">
        <v>32</v>
      </c>
      <c r="F120">
        <v>83</v>
      </c>
      <c r="G120">
        <v>19</v>
      </c>
      <c r="H120">
        <v>3.13</v>
      </c>
      <c r="I120" t="s">
        <v>52</v>
      </c>
      <c r="J120">
        <v>7</v>
      </c>
      <c r="K120">
        <v>9</v>
      </c>
      <c r="L120">
        <v>4</v>
      </c>
      <c r="M120">
        <v>1</v>
      </c>
      <c r="N120" t="s">
        <v>34</v>
      </c>
      <c r="O120">
        <v>5</v>
      </c>
      <c r="P120" t="s">
        <v>34</v>
      </c>
      <c r="Q120" t="s">
        <v>34</v>
      </c>
      <c r="R120">
        <v>100</v>
      </c>
      <c r="S120">
        <v>10</v>
      </c>
      <c r="T120">
        <v>5</v>
      </c>
      <c r="U120">
        <v>7</v>
      </c>
      <c r="V120" t="s">
        <v>36</v>
      </c>
      <c r="W120">
        <v>83</v>
      </c>
      <c r="X120">
        <v>229.45</v>
      </c>
      <c r="Y120" t="s">
        <v>37</v>
      </c>
      <c r="Z120" t="s">
        <v>38</v>
      </c>
      <c r="AA120" t="s">
        <v>39</v>
      </c>
      <c r="AB120" t="s">
        <v>40</v>
      </c>
      <c r="AC120">
        <v>77863</v>
      </c>
    </row>
    <row r="121" spans="1:29" x14ac:dyDescent="0.3">
      <c r="A121" t="s">
        <v>198</v>
      </c>
      <c r="B121">
        <v>22</v>
      </c>
      <c r="C121" t="s">
        <v>30</v>
      </c>
      <c r="D121" t="s">
        <v>31</v>
      </c>
      <c r="E121" t="s">
        <v>51</v>
      </c>
      <c r="F121">
        <v>72</v>
      </c>
      <c r="G121">
        <v>18</v>
      </c>
      <c r="H121">
        <v>2.97</v>
      </c>
      <c r="I121" t="s">
        <v>52</v>
      </c>
      <c r="J121">
        <v>6</v>
      </c>
      <c r="K121">
        <v>7</v>
      </c>
      <c r="L121">
        <v>1</v>
      </c>
      <c r="M121">
        <v>2</v>
      </c>
      <c r="N121" t="s">
        <v>35</v>
      </c>
      <c r="O121">
        <v>3</v>
      </c>
      <c r="P121" t="s">
        <v>35</v>
      </c>
      <c r="Q121" t="s">
        <v>35</v>
      </c>
      <c r="R121">
        <v>97</v>
      </c>
      <c r="S121">
        <v>7</v>
      </c>
      <c r="T121">
        <v>7</v>
      </c>
      <c r="U121">
        <v>8</v>
      </c>
      <c r="V121" t="s">
        <v>36</v>
      </c>
      <c r="W121">
        <v>69</v>
      </c>
      <c r="X121">
        <v>192.65</v>
      </c>
      <c r="Y121" t="s">
        <v>37</v>
      </c>
      <c r="Z121" t="s">
        <v>38</v>
      </c>
      <c r="AA121" t="s">
        <v>53</v>
      </c>
      <c r="AB121" t="s">
        <v>40</v>
      </c>
      <c r="AC121">
        <v>98588</v>
      </c>
    </row>
    <row r="122" spans="1:29" x14ac:dyDescent="0.3">
      <c r="A122" t="s">
        <v>199</v>
      </c>
      <c r="B122">
        <v>24</v>
      </c>
      <c r="C122" t="s">
        <v>42</v>
      </c>
      <c r="D122" t="s">
        <v>63</v>
      </c>
      <c r="E122" t="s">
        <v>57</v>
      </c>
      <c r="F122">
        <v>86</v>
      </c>
      <c r="G122">
        <v>21</v>
      </c>
      <c r="H122">
        <v>3.05</v>
      </c>
      <c r="I122" t="s">
        <v>52</v>
      </c>
      <c r="J122">
        <v>8</v>
      </c>
      <c r="K122">
        <v>7</v>
      </c>
      <c r="L122">
        <v>3</v>
      </c>
      <c r="M122">
        <v>3</v>
      </c>
      <c r="N122" t="s">
        <v>34</v>
      </c>
      <c r="O122">
        <v>4</v>
      </c>
      <c r="P122" t="s">
        <v>35</v>
      </c>
      <c r="Q122" t="s">
        <v>34</v>
      </c>
      <c r="R122">
        <v>100</v>
      </c>
      <c r="S122">
        <v>8</v>
      </c>
      <c r="T122">
        <v>7</v>
      </c>
      <c r="U122">
        <v>7</v>
      </c>
      <c r="V122" t="s">
        <v>36</v>
      </c>
      <c r="W122">
        <v>68</v>
      </c>
      <c r="X122">
        <v>210.25</v>
      </c>
      <c r="Y122" t="s">
        <v>37</v>
      </c>
      <c r="Z122" t="s">
        <v>38</v>
      </c>
      <c r="AA122" t="s">
        <v>80</v>
      </c>
      <c r="AB122" t="s">
        <v>59</v>
      </c>
      <c r="AC122">
        <v>81263</v>
      </c>
    </row>
    <row r="123" spans="1:29" x14ac:dyDescent="0.3">
      <c r="A123" t="s">
        <v>200</v>
      </c>
      <c r="B123">
        <v>21</v>
      </c>
      <c r="C123" t="s">
        <v>42</v>
      </c>
      <c r="D123" t="s">
        <v>50</v>
      </c>
      <c r="E123" t="s">
        <v>32</v>
      </c>
      <c r="F123">
        <v>83</v>
      </c>
      <c r="G123">
        <v>35</v>
      </c>
      <c r="H123">
        <v>3.29</v>
      </c>
      <c r="I123" t="s">
        <v>33</v>
      </c>
      <c r="J123">
        <v>7</v>
      </c>
      <c r="K123">
        <v>10</v>
      </c>
      <c r="L123">
        <v>2</v>
      </c>
      <c r="M123">
        <v>4</v>
      </c>
      <c r="N123" t="s">
        <v>34</v>
      </c>
      <c r="O123">
        <v>5</v>
      </c>
      <c r="P123" t="s">
        <v>34</v>
      </c>
      <c r="Q123" t="s">
        <v>34</v>
      </c>
      <c r="R123">
        <v>100</v>
      </c>
      <c r="S123">
        <v>10</v>
      </c>
      <c r="T123">
        <v>9</v>
      </c>
      <c r="U123">
        <v>7</v>
      </c>
      <c r="V123" t="s">
        <v>36</v>
      </c>
      <c r="W123">
        <v>98</v>
      </c>
      <c r="X123">
        <v>238.35</v>
      </c>
      <c r="Y123" t="s">
        <v>37</v>
      </c>
      <c r="Z123" t="s">
        <v>38</v>
      </c>
      <c r="AA123" t="s">
        <v>39</v>
      </c>
      <c r="AB123" t="s">
        <v>74</v>
      </c>
      <c r="AC123">
        <v>90334</v>
      </c>
    </row>
    <row r="124" spans="1:29" x14ac:dyDescent="0.3">
      <c r="A124" t="s">
        <v>201</v>
      </c>
      <c r="B124">
        <v>20</v>
      </c>
      <c r="C124" t="s">
        <v>42</v>
      </c>
      <c r="D124" t="s">
        <v>43</v>
      </c>
      <c r="E124" t="s">
        <v>57</v>
      </c>
      <c r="F124">
        <v>80</v>
      </c>
      <c r="G124">
        <v>15</v>
      </c>
      <c r="H124">
        <v>3.1</v>
      </c>
      <c r="I124" t="s">
        <v>52</v>
      </c>
      <c r="J124">
        <v>8</v>
      </c>
      <c r="K124">
        <v>5</v>
      </c>
      <c r="L124">
        <v>3</v>
      </c>
      <c r="M124">
        <v>3</v>
      </c>
      <c r="N124" t="s">
        <v>34</v>
      </c>
      <c r="O124">
        <v>3</v>
      </c>
      <c r="P124" t="s">
        <v>34</v>
      </c>
      <c r="Q124" t="s">
        <v>35</v>
      </c>
      <c r="R124">
        <v>100</v>
      </c>
      <c r="S124">
        <v>9</v>
      </c>
      <c r="T124">
        <v>9</v>
      </c>
      <c r="U124">
        <v>7</v>
      </c>
      <c r="V124" t="s">
        <v>36</v>
      </c>
      <c r="W124">
        <v>77</v>
      </c>
      <c r="X124">
        <v>208.5</v>
      </c>
      <c r="Y124" t="s">
        <v>37</v>
      </c>
      <c r="Z124" t="s">
        <v>38</v>
      </c>
      <c r="AA124" t="s">
        <v>58</v>
      </c>
      <c r="AB124" t="s">
        <v>40</v>
      </c>
      <c r="AC124">
        <v>85484</v>
      </c>
    </row>
    <row r="125" spans="1:29" x14ac:dyDescent="0.3">
      <c r="A125" t="s">
        <v>202</v>
      </c>
      <c r="B125">
        <v>20</v>
      </c>
      <c r="C125" t="s">
        <v>30</v>
      </c>
      <c r="D125" t="s">
        <v>43</v>
      </c>
      <c r="E125" t="s">
        <v>51</v>
      </c>
      <c r="F125">
        <v>89</v>
      </c>
      <c r="G125">
        <v>26</v>
      </c>
      <c r="H125">
        <v>3.22</v>
      </c>
      <c r="I125" t="s">
        <v>33</v>
      </c>
      <c r="J125">
        <v>8</v>
      </c>
      <c r="K125">
        <v>8</v>
      </c>
      <c r="L125">
        <v>3</v>
      </c>
      <c r="M125">
        <v>4</v>
      </c>
      <c r="N125" t="s">
        <v>34</v>
      </c>
      <c r="O125">
        <v>5</v>
      </c>
      <c r="P125" t="s">
        <v>35</v>
      </c>
      <c r="Q125" t="s">
        <v>34</v>
      </c>
      <c r="R125">
        <v>100</v>
      </c>
      <c r="S125">
        <v>8</v>
      </c>
      <c r="T125">
        <v>7</v>
      </c>
      <c r="U125">
        <v>8</v>
      </c>
      <c r="V125" t="s">
        <v>36</v>
      </c>
      <c r="W125">
        <v>70</v>
      </c>
      <c r="X125">
        <v>222.8</v>
      </c>
      <c r="Y125" t="s">
        <v>37</v>
      </c>
      <c r="Z125" t="s">
        <v>38</v>
      </c>
      <c r="AA125" t="s">
        <v>110</v>
      </c>
      <c r="AB125" t="s">
        <v>61</v>
      </c>
      <c r="AC125">
        <v>106994</v>
      </c>
    </row>
    <row r="126" spans="1:29" x14ac:dyDescent="0.3">
      <c r="A126" t="s">
        <v>203</v>
      </c>
      <c r="B126">
        <v>28</v>
      </c>
      <c r="C126" t="s">
        <v>30</v>
      </c>
      <c r="D126" t="s">
        <v>50</v>
      </c>
      <c r="E126" t="s">
        <v>64</v>
      </c>
      <c r="F126">
        <v>71</v>
      </c>
      <c r="G126">
        <v>14</v>
      </c>
      <c r="H126">
        <v>2.87</v>
      </c>
      <c r="I126" t="s">
        <v>52</v>
      </c>
      <c r="J126">
        <v>9</v>
      </c>
      <c r="K126">
        <v>10</v>
      </c>
      <c r="L126">
        <v>1</v>
      </c>
      <c r="M126">
        <v>4</v>
      </c>
      <c r="N126" t="s">
        <v>34</v>
      </c>
      <c r="O126">
        <v>5</v>
      </c>
      <c r="P126" t="s">
        <v>34</v>
      </c>
      <c r="Q126" t="s">
        <v>34</v>
      </c>
      <c r="R126">
        <v>100</v>
      </c>
      <c r="S126">
        <v>10</v>
      </c>
      <c r="T126">
        <v>10</v>
      </c>
      <c r="U126">
        <v>9</v>
      </c>
      <c r="V126" t="s">
        <v>36</v>
      </c>
      <c r="W126">
        <v>99</v>
      </c>
      <c r="X126">
        <v>243.05</v>
      </c>
      <c r="Y126" t="s">
        <v>37</v>
      </c>
      <c r="Z126" t="s">
        <v>38</v>
      </c>
      <c r="AA126" t="s">
        <v>73</v>
      </c>
      <c r="AB126" t="s">
        <v>40</v>
      </c>
      <c r="AC126">
        <v>73681</v>
      </c>
    </row>
    <row r="127" spans="1:29" x14ac:dyDescent="0.3">
      <c r="A127" t="s">
        <v>204</v>
      </c>
      <c r="B127">
        <v>19</v>
      </c>
      <c r="C127" t="s">
        <v>30</v>
      </c>
      <c r="D127" t="s">
        <v>43</v>
      </c>
      <c r="E127" t="s">
        <v>64</v>
      </c>
      <c r="F127">
        <v>54</v>
      </c>
      <c r="G127">
        <v>26</v>
      </c>
      <c r="H127">
        <v>2.56</v>
      </c>
      <c r="I127" t="s">
        <v>44</v>
      </c>
      <c r="J127">
        <v>5</v>
      </c>
      <c r="K127">
        <v>8</v>
      </c>
      <c r="L127">
        <v>3</v>
      </c>
      <c r="M127">
        <v>2</v>
      </c>
      <c r="N127" t="s">
        <v>34</v>
      </c>
      <c r="O127">
        <v>4</v>
      </c>
      <c r="P127" t="s">
        <v>35</v>
      </c>
      <c r="Q127" t="s">
        <v>35</v>
      </c>
      <c r="R127">
        <v>100</v>
      </c>
      <c r="S127">
        <v>9</v>
      </c>
      <c r="T127">
        <v>7</v>
      </c>
      <c r="U127">
        <v>5</v>
      </c>
      <c r="V127" t="s">
        <v>36</v>
      </c>
      <c r="W127">
        <v>58</v>
      </c>
      <c r="X127">
        <v>185.9</v>
      </c>
      <c r="Y127" t="s">
        <v>37</v>
      </c>
      <c r="Z127" t="s">
        <v>38</v>
      </c>
      <c r="AA127" t="s">
        <v>73</v>
      </c>
      <c r="AB127" t="s">
        <v>40</v>
      </c>
      <c r="AC127">
        <v>103231</v>
      </c>
    </row>
    <row r="128" spans="1:29" x14ac:dyDescent="0.3">
      <c r="A128" t="s">
        <v>205</v>
      </c>
      <c r="B128">
        <v>21</v>
      </c>
      <c r="C128" t="s">
        <v>42</v>
      </c>
      <c r="D128" t="s">
        <v>63</v>
      </c>
      <c r="E128" t="s">
        <v>32</v>
      </c>
      <c r="F128">
        <v>79</v>
      </c>
      <c r="G128">
        <v>16</v>
      </c>
      <c r="H128">
        <v>3.26</v>
      </c>
      <c r="I128" t="s">
        <v>33</v>
      </c>
      <c r="J128">
        <v>7</v>
      </c>
      <c r="K128">
        <v>9</v>
      </c>
      <c r="L128">
        <v>3</v>
      </c>
      <c r="M128">
        <v>3</v>
      </c>
      <c r="N128" t="s">
        <v>35</v>
      </c>
      <c r="O128">
        <v>5</v>
      </c>
      <c r="P128" t="s">
        <v>35</v>
      </c>
      <c r="Q128" t="s">
        <v>34</v>
      </c>
      <c r="R128">
        <v>100</v>
      </c>
      <c r="S128">
        <v>9</v>
      </c>
      <c r="T128">
        <v>5</v>
      </c>
      <c r="U128">
        <v>6</v>
      </c>
      <c r="V128" t="s">
        <v>36</v>
      </c>
      <c r="W128">
        <v>79</v>
      </c>
      <c r="X128">
        <v>223.9</v>
      </c>
      <c r="Y128" t="s">
        <v>37</v>
      </c>
      <c r="Z128" t="s">
        <v>38</v>
      </c>
      <c r="AA128" t="s">
        <v>69</v>
      </c>
      <c r="AB128" t="s">
        <v>59</v>
      </c>
      <c r="AC128">
        <v>79886</v>
      </c>
    </row>
    <row r="129" spans="1:29" x14ac:dyDescent="0.3">
      <c r="A129" t="s">
        <v>206</v>
      </c>
      <c r="B129">
        <v>21</v>
      </c>
      <c r="C129" t="s">
        <v>42</v>
      </c>
      <c r="D129" t="s">
        <v>50</v>
      </c>
      <c r="E129" t="s">
        <v>115</v>
      </c>
      <c r="F129">
        <v>77</v>
      </c>
      <c r="G129">
        <v>17</v>
      </c>
      <c r="H129">
        <v>2.71</v>
      </c>
      <c r="I129" t="s">
        <v>52</v>
      </c>
      <c r="J129">
        <v>4</v>
      </c>
      <c r="K129">
        <v>2</v>
      </c>
      <c r="L129">
        <v>2</v>
      </c>
      <c r="M129">
        <v>2</v>
      </c>
      <c r="N129" t="s">
        <v>34</v>
      </c>
      <c r="O129">
        <v>0</v>
      </c>
      <c r="P129" t="s">
        <v>35</v>
      </c>
      <c r="Q129" t="s">
        <v>34</v>
      </c>
      <c r="R129">
        <v>58</v>
      </c>
      <c r="S129">
        <v>4</v>
      </c>
      <c r="T129">
        <v>6</v>
      </c>
      <c r="U129">
        <v>6</v>
      </c>
      <c r="V129" t="s">
        <v>45</v>
      </c>
      <c r="W129">
        <v>43</v>
      </c>
      <c r="X129">
        <v>122.55</v>
      </c>
      <c r="Y129" t="s">
        <v>46</v>
      </c>
      <c r="Z129" t="s">
        <v>47</v>
      </c>
      <c r="AA129" t="s">
        <v>46</v>
      </c>
      <c r="AB129" t="s">
        <v>48</v>
      </c>
      <c r="AC129">
        <v>0</v>
      </c>
    </row>
    <row r="130" spans="1:29" x14ac:dyDescent="0.3">
      <c r="A130" t="s">
        <v>207</v>
      </c>
      <c r="B130">
        <v>29</v>
      </c>
      <c r="C130" t="s">
        <v>42</v>
      </c>
      <c r="D130" t="s">
        <v>63</v>
      </c>
      <c r="E130" t="s">
        <v>64</v>
      </c>
      <c r="F130">
        <v>80</v>
      </c>
      <c r="G130">
        <v>26</v>
      </c>
      <c r="H130">
        <v>3.21</v>
      </c>
      <c r="I130" t="s">
        <v>33</v>
      </c>
      <c r="J130">
        <v>8</v>
      </c>
      <c r="K130">
        <v>9</v>
      </c>
      <c r="L130">
        <v>1</v>
      </c>
      <c r="M130">
        <v>5</v>
      </c>
      <c r="N130" t="s">
        <v>34</v>
      </c>
      <c r="O130">
        <v>5</v>
      </c>
      <c r="P130" t="s">
        <v>34</v>
      </c>
      <c r="Q130" t="s">
        <v>35</v>
      </c>
      <c r="R130">
        <v>100</v>
      </c>
      <c r="S130">
        <v>10</v>
      </c>
      <c r="T130">
        <v>8</v>
      </c>
      <c r="U130">
        <v>7</v>
      </c>
      <c r="V130" t="s">
        <v>36</v>
      </c>
      <c r="W130">
        <v>72</v>
      </c>
      <c r="X130">
        <v>224.65</v>
      </c>
      <c r="Y130" t="s">
        <v>37</v>
      </c>
      <c r="Z130" t="s">
        <v>38</v>
      </c>
      <c r="AA130" t="s">
        <v>65</v>
      </c>
      <c r="AB130" t="s">
        <v>40</v>
      </c>
      <c r="AC130">
        <v>91931</v>
      </c>
    </row>
    <row r="131" spans="1:29" x14ac:dyDescent="0.3">
      <c r="A131" t="s">
        <v>208</v>
      </c>
      <c r="B131">
        <v>19</v>
      </c>
      <c r="C131" t="s">
        <v>42</v>
      </c>
      <c r="D131" t="s">
        <v>31</v>
      </c>
      <c r="E131" t="s">
        <v>51</v>
      </c>
      <c r="F131">
        <v>84</v>
      </c>
      <c r="G131">
        <v>25</v>
      </c>
      <c r="H131">
        <v>3</v>
      </c>
      <c r="I131" t="s">
        <v>52</v>
      </c>
      <c r="J131">
        <v>7</v>
      </c>
      <c r="K131">
        <v>8</v>
      </c>
      <c r="L131">
        <v>2</v>
      </c>
      <c r="M131">
        <v>5</v>
      </c>
      <c r="N131" t="s">
        <v>35</v>
      </c>
      <c r="O131">
        <v>5</v>
      </c>
      <c r="P131" t="s">
        <v>35</v>
      </c>
      <c r="Q131" t="s">
        <v>35</v>
      </c>
      <c r="R131">
        <v>100</v>
      </c>
      <c r="S131">
        <v>8</v>
      </c>
      <c r="T131">
        <v>5</v>
      </c>
      <c r="U131">
        <v>6</v>
      </c>
      <c r="V131" t="s">
        <v>36</v>
      </c>
      <c r="W131">
        <v>69</v>
      </c>
      <c r="X131">
        <v>209.5</v>
      </c>
      <c r="Y131" t="s">
        <v>37</v>
      </c>
      <c r="Z131" t="s">
        <v>38</v>
      </c>
      <c r="AA131" t="s">
        <v>53</v>
      </c>
      <c r="AB131" t="s">
        <v>40</v>
      </c>
      <c r="AC131">
        <v>92925</v>
      </c>
    </row>
    <row r="132" spans="1:29" x14ac:dyDescent="0.3">
      <c r="A132" t="s">
        <v>209</v>
      </c>
      <c r="B132">
        <v>22</v>
      </c>
      <c r="C132" t="s">
        <v>42</v>
      </c>
      <c r="D132" t="s">
        <v>43</v>
      </c>
      <c r="E132" t="s">
        <v>51</v>
      </c>
      <c r="F132">
        <v>80</v>
      </c>
      <c r="G132">
        <v>22</v>
      </c>
      <c r="H132">
        <v>3.06</v>
      </c>
      <c r="I132" t="s">
        <v>52</v>
      </c>
      <c r="J132">
        <v>5</v>
      </c>
      <c r="K132">
        <v>7</v>
      </c>
      <c r="L132">
        <v>2</v>
      </c>
      <c r="M132">
        <v>0</v>
      </c>
      <c r="N132" t="s">
        <v>34</v>
      </c>
      <c r="O132">
        <v>5</v>
      </c>
      <c r="P132" t="s">
        <v>35</v>
      </c>
      <c r="Q132" t="s">
        <v>34</v>
      </c>
      <c r="R132">
        <v>98</v>
      </c>
      <c r="S132">
        <v>9</v>
      </c>
      <c r="T132">
        <v>6</v>
      </c>
      <c r="U132">
        <v>6</v>
      </c>
      <c r="V132" t="s">
        <v>36</v>
      </c>
      <c r="W132">
        <v>77</v>
      </c>
      <c r="X132">
        <v>205.8</v>
      </c>
      <c r="Y132" t="s">
        <v>37</v>
      </c>
      <c r="Z132" t="s">
        <v>38</v>
      </c>
      <c r="AA132" t="s">
        <v>53</v>
      </c>
      <c r="AB132" t="s">
        <v>40</v>
      </c>
      <c r="AC132">
        <v>104497</v>
      </c>
    </row>
    <row r="133" spans="1:29" x14ac:dyDescent="0.3">
      <c r="A133" t="s">
        <v>210</v>
      </c>
      <c r="B133">
        <v>22</v>
      </c>
      <c r="C133" t="s">
        <v>42</v>
      </c>
      <c r="D133" t="s">
        <v>43</v>
      </c>
      <c r="E133" t="s">
        <v>64</v>
      </c>
      <c r="F133">
        <v>75</v>
      </c>
      <c r="G133">
        <v>24</v>
      </c>
      <c r="H133">
        <v>2.86</v>
      </c>
      <c r="I133" t="s">
        <v>52</v>
      </c>
      <c r="J133">
        <v>8</v>
      </c>
      <c r="K133">
        <v>9</v>
      </c>
      <c r="L133">
        <v>1</v>
      </c>
      <c r="M133">
        <v>3</v>
      </c>
      <c r="N133" t="s">
        <v>35</v>
      </c>
      <c r="O133">
        <v>2</v>
      </c>
      <c r="P133" t="s">
        <v>34</v>
      </c>
      <c r="Q133" t="s">
        <v>35</v>
      </c>
      <c r="R133">
        <v>96</v>
      </c>
      <c r="S133">
        <v>8</v>
      </c>
      <c r="T133">
        <v>8</v>
      </c>
      <c r="U133">
        <v>6</v>
      </c>
      <c r="V133" t="s">
        <v>36</v>
      </c>
      <c r="W133">
        <v>65</v>
      </c>
      <c r="X133">
        <v>193.7</v>
      </c>
      <c r="Y133" t="s">
        <v>37</v>
      </c>
      <c r="Z133" t="s">
        <v>38</v>
      </c>
      <c r="AA133" t="s">
        <v>65</v>
      </c>
      <c r="AB133" t="s">
        <v>40</v>
      </c>
      <c r="AC133">
        <v>80154</v>
      </c>
    </row>
    <row r="134" spans="1:29" x14ac:dyDescent="0.3">
      <c r="A134" t="s">
        <v>211</v>
      </c>
      <c r="B134">
        <v>23</v>
      </c>
      <c r="C134" t="s">
        <v>30</v>
      </c>
      <c r="D134" t="s">
        <v>50</v>
      </c>
      <c r="E134" t="s">
        <v>83</v>
      </c>
      <c r="F134">
        <v>91</v>
      </c>
      <c r="G134">
        <v>24</v>
      </c>
      <c r="H134">
        <v>3.26</v>
      </c>
      <c r="I134" t="s">
        <v>33</v>
      </c>
      <c r="J134">
        <v>9</v>
      </c>
      <c r="K134">
        <v>8</v>
      </c>
      <c r="L134">
        <v>3</v>
      </c>
      <c r="M134">
        <v>6</v>
      </c>
      <c r="N134" t="s">
        <v>34</v>
      </c>
      <c r="O134">
        <v>4</v>
      </c>
      <c r="P134" t="s">
        <v>34</v>
      </c>
      <c r="Q134" t="s">
        <v>34</v>
      </c>
      <c r="R134">
        <v>100</v>
      </c>
      <c r="S134">
        <v>10</v>
      </c>
      <c r="T134">
        <v>10</v>
      </c>
      <c r="U134">
        <v>9</v>
      </c>
      <c r="V134" t="s">
        <v>36</v>
      </c>
      <c r="W134">
        <v>95</v>
      </c>
      <c r="X134">
        <v>240.9</v>
      </c>
      <c r="Y134" t="s">
        <v>37</v>
      </c>
      <c r="Z134" t="s">
        <v>38</v>
      </c>
      <c r="AA134" t="s">
        <v>84</v>
      </c>
      <c r="AB134" t="s">
        <v>40</v>
      </c>
      <c r="AC134">
        <v>109141</v>
      </c>
    </row>
    <row r="135" spans="1:29" x14ac:dyDescent="0.3">
      <c r="A135" t="s">
        <v>212</v>
      </c>
      <c r="B135">
        <v>19</v>
      </c>
      <c r="C135" t="s">
        <v>42</v>
      </c>
      <c r="D135" t="s">
        <v>50</v>
      </c>
      <c r="E135" t="s">
        <v>83</v>
      </c>
      <c r="F135">
        <v>89</v>
      </c>
      <c r="G135">
        <v>9</v>
      </c>
      <c r="H135">
        <v>3.18</v>
      </c>
      <c r="I135" t="s">
        <v>52</v>
      </c>
      <c r="J135">
        <v>6</v>
      </c>
      <c r="K135">
        <v>10</v>
      </c>
      <c r="L135">
        <v>3</v>
      </c>
      <c r="M135">
        <v>1</v>
      </c>
      <c r="N135" t="s">
        <v>34</v>
      </c>
      <c r="O135">
        <v>4</v>
      </c>
      <c r="P135" t="s">
        <v>35</v>
      </c>
      <c r="Q135" t="s">
        <v>34</v>
      </c>
      <c r="R135">
        <v>98</v>
      </c>
      <c r="S135">
        <v>8</v>
      </c>
      <c r="T135">
        <v>5</v>
      </c>
      <c r="U135">
        <v>7</v>
      </c>
      <c r="V135" t="s">
        <v>36</v>
      </c>
      <c r="W135">
        <v>86</v>
      </c>
      <c r="X135">
        <v>218.6</v>
      </c>
      <c r="Y135" t="s">
        <v>37</v>
      </c>
      <c r="Z135" t="s">
        <v>38</v>
      </c>
      <c r="AA135" t="s">
        <v>84</v>
      </c>
      <c r="AB135" t="s">
        <v>61</v>
      </c>
      <c r="AC135">
        <v>99111</v>
      </c>
    </row>
    <row r="136" spans="1:29" x14ac:dyDescent="0.3">
      <c r="A136" t="s">
        <v>213</v>
      </c>
      <c r="B136">
        <v>22</v>
      </c>
      <c r="C136" t="s">
        <v>42</v>
      </c>
      <c r="D136" t="s">
        <v>31</v>
      </c>
      <c r="E136" t="s">
        <v>32</v>
      </c>
      <c r="F136">
        <v>76</v>
      </c>
      <c r="G136">
        <v>20</v>
      </c>
      <c r="H136">
        <v>2.71</v>
      </c>
      <c r="I136" t="s">
        <v>52</v>
      </c>
      <c r="J136">
        <v>6</v>
      </c>
      <c r="K136">
        <v>9</v>
      </c>
      <c r="L136">
        <v>4</v>
      </c>
      <c r="M136">
        <v>1</v>
      </c>
      <c r="N136" t="s">
        <v>35</v>
      </c>
      <c r="O136">
        <v>3</v>
      </c>
      <c r="P136" t="s">
        <v>35</v>
      </c>
      <c r="Q136" t="s">
        <v>35</v>
      </c>
      <c r="R136">
        <v>99</v>
      </c>
      <c r="S136">
        <v>7</v>
      </c>
      <c r="T136">
        <v>5</v>
      </c>
      <c r="U136">
        <v>6</v>
      </c>
      <c r="V136" t="s">
        <v>55</v>
      </c>
      <c r="W136">
        <v>69</v>
      </c>
      <c r="X136">
        <v>193.85</v>
      </c>
      <c r="Y136" t="s">
        <v>37</v>
      </c>
      <c r="Z136" t="s">
        <v>38</v>
      </c>
      <c r="AA136" t="s">
        <v>69</v>
      </c>
      <c r="AB136" t="s">
        <v>59</v>
      </c>
      <c r="AC136">
        <v>107383</v>
      </c>
    </row>
    <row r="137" spans="1:29" x14ac:dyDescent="0.3">
      <c r="A137" t="s">
        <v>214</v>
      </c>
      <c r="B137">
        <v>21</v>
      </c>
      <c r="C137" t="s">
        <v>30</v>
      </c>
      <c r="D137" t="s">
        <v>31</v>
      </c>
      <c r="E137" t="s">
        <v>57</v>
      </c>
      <c r="F137">
        <v>87</v>
      </c>
      <c r="G137">
        <v>22</v>
      </c>
      <c r="H137">
        <v>3.16</v>
      </c>
      <c r="I137" t="s">
        <v>52</v>
      </c>
      <c r="J137">
        <v>8</v>
      </c>
      <c r="K137">
        <v>9</v>
      </c>
      <c r="L137">
        <v>1</v>
      </c>
      <c r="M137">
        <v>3</v>
      </c>
      <c r="N137" t="s">
        <v>35</v>
      </c>
      <c r="O137">
        <v>5</v>
      </c>
      <c r="P137" t="s">
        <v>35</v>
      </c>
      <c r="Q137" t="s">
        <v>35</v>
      </c>
      <c r="R137">
        <v>100</v>
      </c>
      <c r="S137">
        <v>8</v>
      </c>
      <c r="T137">
        <v>7</v>
      </c>
      <c r="U137">
        <v>8</v>
      </c>
      <c r="V137" t="s">
        <v>36</v>
      </c>
      <c r="W137">
        <v>86</v>
      </c>
      <c r="X137">
        <v>228.9</v>
      </c>
      <c r="Y137" t="s">
        <v>37</v>
      </c>
      <c r="Z137" t="s">
        <v>38</v>
      </c>
      <c r="AA137" t="s">
        <v>80</v>
      </c>
      <c r="AB137" t="s">
        <v>61</v>
      </c>
      <c r="AC137">
        <v>73419</v>
      </c>
    </row>
    <row r="138" spans="1:29" x14ac:dyDescent="0.3">
      <c r="A138" t="s">
        <v>215</v>
      </c>
      <c r="B138">
        <v>23</v>
      </c>
      <c r="C138" t="s">
        <v>42</v>
      </c>
      <c r="D138" t="s">
        <v>43</v>
      </c>
      <c r="E138" t="s">
        <v>83</v>
      </c>
      <c r="F138">
        <v>80</v>
      </c>
      <c r="G138">
        <v>25</v>
      </c>
      <c r="H138">
        <v>2.92</v>
      </c>
      <c r="I138" t="s">
        <v>52</v>
      </c>
      <c r="J138">
        <v>6</v>
      </c>
      <c r="K138">
        <v>5</v>
      </c>
      <c r="L138">
        <v>2</v>
      </c>
      <c r="M138">
        <v>5</v>
      </c>
      <c r="N138" t="s">
        <v>35</v>
      </c>
      <c r="O138">
        <v>5</v>
      </c>
      <c r="P138" t="s">
        <v>34</v>
      </c>
      <c r="Q138" t="s">
        <v>35</v>
      </c>
      <c r="R138">
        <v>100</v>
      </c>
      <c r="S138">
        <v>10</v>
      </c>
      <c r="T138">
        <v>7</v>
      </c>
      <c r="U138">
        <v>5</v>
      </c>
      <c r="V138" t="s">
        <v>36</v>
      </c>
      <c r="W138">
        <v>72</v>
      </c>
      <c r="X138">
        <v>201.8</v>
      </c>
      <c r="Y138" t="s">
        <v>37</v>
      </c>
      <c r="Z138" t="s">
        <v>38</v>
      </c>
      <c r="AA138" t="s">
        <v>91</v>
      </c>
      <c r="AB138" t="s">
        <v>59</v>
      </c>
      <c r="AC138">
        <v>79656</v>
      </c>
    </row>
    <row r="139" spans="1:29" x14ac:dyDescent="0.3">
      <c r="A139" t="s">
        <v>216</v>
      </c>
      <c r="B139">
        <v>19</v>
      </c>
      <c r="C139" t="s">
        <v>42</v>
      </c>
      <c r="D139" t="s">
        <v>50</v>
      </c>
      <c r="E139" t="s">
        <v>67</v>
      </c>
      <c r="F139">
        <v>80</v>
      </c>
      <c r="G139">
        <v>18</v>
      </c>
      <c r="H139">
        <v>2.7</v>
      </c>
      <c r="I139" t="s">
        <v>52</v>
      </c>
      <c r="J139">
        <v>5</v>
      </c>
      <c r="K139">
        <v>4</v>
      </c>
      <c r="L139">
        <v>2</v>
      </c>
      <c r="M139">
        <v>5</v>
      </c>
      <c r="N139" t="s">
        <v>35</v>
      </c>
      <c r="O139">
        <v>2</v>
      </c>
      <c r="P139" t="s">
        <v>35</v>
      </c>
      <c r="Q139" t="s">
        <v>34</v>
      </c>
      <c r="R139">
        <v>64</v>
      </c>
      <c r="S139">
        <v>6</v>
      </c>
      <c r="T139">
        <v>8</v>
      </c>
      <c r="U139">
        <v>7</v>
      </c>
      <c r="V139" t="s">
        <v>45</v>
      </c>
      <c r="W139">
        <v>60</v>
      </c>
      <c r="X139">
        <v>156.69999999999999</v>
      </c>
      <c r="Y139" t="s">
        <v>46</v>
      </c>
      <c r="Z139" t="s">
        <v>47</v>
      </c>
      <c r="AA139" t="s">
        <v>46</v>
      </c>
      <c r="AB139" t="s">
        <v>48</v>
      </c>
      <c r="AC139">
        <v>0</v>
      </c>
    </row>
    <row r="140" spans="1:29" x14ac:dyDescent="0.3">
      <c r="A140" t="s">
        <v>217</v>
      </c>
      <c r="B140">
        <v>21</v>
      </c>
      <c r="C140" t="s">
        <v>30</v>
      </c>
      <c r="D140" t="s">
        <v>31</v>
      </c>
      <c r="E140" t="s">
        <v>64</v>
      </c>
      <c r="F140">
        <v>77</v>
      </c>
      <c r="G140">
        <v>21</v>
      </c>
      <c r="H140">
        <v>3.4</v>
      </c>
      <c r="I140" t="s">
        <v>33</v>
      </c>
      <c r="J140">
        <v>7</v>
      </c>
      <c r="K140">
        <v>9</v>
      </c>
      <c r="L140">
        <v>3</v>
      </c>
      <c r="M140">
        <v>5</v>
      </c>
      <c r="N140" t="s">
        <v>34</v>
      </c>
      <c r="O140">
        <v>5</v>
      </c>
      <c r="P140" t="s">
        <v>35</v>
      </c>
      <c r="Q140" t="s">
        <v>34</v>
      </c>
      <c r="R140">
        <v>100</v>
      </c>
      <c r="S140">
        <v>8</v>
      </c>
      <c r="T140">
        <v>7</v>
      </c>
      <c r="U140">
        <v>7</v>
      </c>
      <c r="V140" t="s">
        <v>36</v>
      </c>
      <c r="W140">
        <v>76</v>
      </c>
      <c r="X140">
        <v>224.5</v>
      </c>
      <c r="Y140" t="s">
        <v>37</v>
      </c>
      <c r="Z140" t="s">
        <v>38</v>
      </c>
      <c r="AA140" t="s">
        <v>65</v>
      </c>
      <c r="AB140" t="s">
        <v>59</v>
      </c>
      <c r="AC140">
        <v>88800</v>
      </c>
    </row>
    <row r="141" spans="1:29" x14ac:dyDescent="0.3">
      <c r="A141" t="s">
        <v>218</v>
      </c>
      <c r="B141">
        <v>21</v>
      </c>
      <c r="C141" t="s">
        <v>42</v>
      </c>
      <c r="D141" t="s">
        <v>50</v>
      </c>
      <c r="E141" t="s">
        <v>72</v>
      </c>
      <c r="F141">
        <v>85</v>
      </c>
      <c r="G141">
        <v>21</v>
      </c>
      <c r="H141">
        <v>3.34</v>
      </c>
      <c r="I141" t="s">
        <v>33</v>
      </c>
      <c r="J141">
        <v>8</v>
      </c>
      <c r="K141">
        <v>6</v>
      </c>
      <c r="L141">
        <v>4</v>
      </c>
      <c r="M141">
        <v>2</v>
      </c>
      <c r="N141" t="s">
        <v>34</v>
      </c>
      <c r="O141">
        <v>3</v>
      </c>
      <c r="P141" t="s">
        <v>35</v>
      </c>
      <c r="Q141" t="s">
        <v>34</v>
      </c>
      <c r="R141">
        <v>96</v>
      </c>
      <c r="S141">
        <v>8</v>
      </c>
      <c r="T141">
        <v>4</v>
      </c>
      <c r="U141">
        <v>10</v>
      </c>
      <c r="V141" t="s">
        <v>36</v>
      </c>
      <c r="W141">
        <v>84</v>
      </c>
      <c r="X141">
        <v>221.9</v>
      </c>
      <c r="Y141" t="s">
        <v>37</v>
      </c>
      <c r="Z141" t="s">
        <v>38</v>
      </c>
      <c r="AA141" t="s">
        <v>73</v>
      </c>
      <c r="AB141" t="s">
        <v>59</v>
      </c>
      <c r="AC141">
        <v>105966</v>
      </c>
    </row>
    <row r="142" spans="1:29" x14ac:dyDescent="0.3">
      <c r="A142" t="s">
        <v>219</v>
      </c>
      <c r="B142">
        <v>21</v>
      </c>
      <c r="C142" t="s">
        <v>30</v>
      </c>
      <c r="D142" t="s">
        <v>50</v>
      </c>
      <c r="E142" t="s">
        <v>32</v>
      </c>
      <c r="F142">
        <v>81</v>
      </c>
      <c r="G142">
        <v>23</v>
      </c>
      <c r="H142">
        <v>3.21</v>
      </c>
      <c r="I142" t="s">
        <v>33</v>
      </c>
      <c r="J142">
        <v>8</v>
      </c>
      <c r="K142">
        <v>11</v>
      </c>
      <c r="L142">
        <v>2</v>
      </c>
      <c r="M142">
        <v>3</v>
      </c>
      <c r="N142" t="s">
        <v>34</v>
      </c>
      <c r="O142">
        <v>5</v>
      </c>
      <c r="P142" t="s">
        <v>34</v>
      </c>
      <c r="Q142" t="s">
        <v>34</v>
      </c>
      <c r="R142">
        <v>100</v>
      </c>
      <c r="S142">
        <v>10</v>
      </c>
      <c r="T142">
        <v>9</v>
      </c>
      <c r="U142">
        <v>5</v>
      </c>
      <c r="V142" t="s">
        <v>36</v>
      </c>
      <c r="W142">
        <v>83</v>
      </c>
      <c r="X142">
        <v>231.65</v>
      </c>
      <c r="Y142" t="s">
        <v>37</v>
      </c>
      <c r="Z142" t="s">
        <v>38</v>
      </c>
      <c r="AA142" t="s">
        <v>58</v>
      </c>
      <c r="AB142" t="s">
        <v>59</v>
      </c>
      <c r="AC142">
        <v>77265</v>
      </c>
    </row>
    <row r="143" spans="1:29" x14ac:dyDescent="0.3">
      <c r="A143" t="s">
        <v>220</v>
      </c>
      <c r="B143">
        <v>21</v>
      </c>
      <c r="C143" t="s">
        <v>42</v>
      </c>
      <c r="D143" t="s">
        <v>63</v>
      </c>
      <c r="E143" t="s">
        <v>57</v>
      </c>
      <c r="F143">
        <v>81</v>
      </c>
      <c r="G143">
        <v>19</v>
      </c>
      <c r="H143">
        <v>3.21</v>
      </c>
      <c r="I143" t="s">
        <v>33</v>
      </c>
      <c r="J143">
        <v>9</v>
      </c>
      <c r="K143">
        <v>9</v>
      </c>
      <c r="L143">
        <v>2</v>
      </c>
      <c r="M143">
        <v>3</v>
      </c>
      <c r="N143" t="s">
        <v>34</v>
      </c>
      <c r="O143">
        <v>3</v>
      </c>
      <c r="P143" t="s">
        <v>34</v>
      </c>
      <c r="Q143" t="s">
        <v>34</v>
      </c>
      <c r="R143">
        <v>100</v>
      </c>
      <c r="S143">
        <v>10</v>
      </c>
      <c r="T143">
        <v>9</v>
      </c>
      <c r="U143">
        <v>9</v>
      </c>
      <c r="V143" t="s">
        <v>36</v>
      </c>
      <c r="W143">
        <v>91</v>
      </c>
      <c r="X143">
        <v>233.65</v>
      </c>
      <c r="Y143" t="s">
        <v>37</v>
      </c>
      <c r="Z143" t="s">
        <v>38</v>
      </c>
      <c r="AA143" t="s">
        <v>80</v>
      </c>
      <c r="AB143" t="s">
        <v>61</v>
      </c>
      <c r="AC143">
        <v>82275</v>
      </c>
    </row>
    <row r="144" spans="1:29" x14ac:dyDescent="0.3">
      <c r="A144" t="s">
        <v>221</v>
      </c>
      <c r="B144">
        <v>19</v>
      </c>
      <c r="C144" t="s">
        <v>42</v>
      </c>
      <c r="D144" t="s">
        <v>43</v>
      </c>
      <c r="E144" t="s">
        <v>57</v>
      </c>
      <c r="F144">
        <v>75</v>
      </c>
      <c r="G144">
        <v>25</v>
      </c>
      <c r="H144">
        <v>3.18</v>
      </c>
      <c r="I144" t="s">
        <v>52</v>
      </c>
      <c r="J144">
        <v>9</v>
      </c>
      <c r="K144">
        <v>13</v>
      </c>
      <c r="L144">
        <v>3</v>
      </c>
      <c r="M144">
        <v>5</v>
      </c>
      <c r="N144" t="s">
        <v>34</v>
      </c>
      <c r="O144">
        <v>5</v>
      </c>
      <c r="P144" t="s">
        <v>35</v>
      </c>
      <c r="Q144" t="s">
        <v>34</v>
      </c>
      <c r="R144">
        <v>100</v>
      </c>
      <c r="S144">
        <v>8</v>
      </c>
      <c r="T144">
        <v>7</v>
      </c>
      <c r="U144">
        <v>8</v>
      </c>
      <c r="V144" t="s">
        <v>36</v>
      </c>
      <c r="W144">
        <v>84</v>
      </c>
      <c r="X144">
        <v>243.2</v>
      </c>
      <c r="Y144" t="s">
        <v>37</v>
      </c>
      <c r="Z144" t="s">
        <v>38</v>
      </c>
      <c r="AA144" t="s">
        <v>80</v>
      </c>
      <c r="AB144" t="s">
        <v>61</v>
      </c>
      <c r="AC144">
        <v>72853</v>
      </c>
    </row>
    <row r="145" spans="1:29" x14ac:dyDescent="0.3">
      <c r="A145" t="s">
        <v>222</v>
      </c>
      <c r="B145">
        <v>28</v>
      </c>
      <c r="C145" t="s">
        <v>30</v>
      </c>
      <c r="D145" t="s">
        <v>43</v>
      </c>
      <c r="E145" t="s">
        <v>83</v>
      </c>
      <c r="F145">
        <v>74</v>
      </c>
      <c r="G145">
        <v>19</v>
      </c>
      <c r="H145">
        <v>2.62</v>
      </c>
      <c r="I145" t="s">
        <v>52</v>
      </c>
      <c r="J145">
        <v>6</v>
      </c>
      <c r="K145">
        <v>8</v>
      </c>
      <c r="L145">
        <v>0</v>
      </c>
      <c r="M145">
        <v>3</v>
      </c>
      <c r="N145" t="s">
        <v>34</v>
      </c>
      <c r="O145">
        <v>4</v>
      </c>
      <c r="P145" t="s">
        <v>35</v>
      </c>
      <c r="Q145" t="s">
        <v>34</v>
      </c>
      <c r="R145">
        <v>86</v>
      </c>
      <c r="S145">
        <v>7</v>
      </c>
      <c r="T145">
        <v>5</v>
      </c>
      <c r="U145">
        <v>5</v>
      </c>
      <c r="V145" t="s">
        <v>36</v>
      </c>
      <c r="W145">
        <v>64</v>
      </c>
      <c r="X145">
        <v>181.1</v>
      </c>
      <c r="Y145" t="s">
        <v>46</v>
      </c>
      <c r="Z145" t="s">
        <v>47</v>
      </c>
      <c r="AA145" t="s">
        <v>46</v>
      </c>
      <c r="AB145" t="s">
        <v>48</v>
      </c>
      <c r="AC145">
        <v>0</v>
      </c>
    </row>
    <row r="146" spans="1:29" x14ac:dyDescent="0.3">
      <c r="A146" t="s">
        <v>223</v>
      </c>
      <c r="B146">
        <v>22</v>
      </c>
      <c r="C146" t="s">
        <v>30</v>
      </c>
      <c r="D146" t="s">
        <v>43</v>
      </c>
      <c r="E146" t="s">
        <v>57</v>
      </c>
      <c r="F146">
        <v>79</v>
      </c>
      <c r="G146">
        <v>7</v>
      </c>
      <c r="H146">
        <v>2.83</v>
      </c>
      <c r="I146" t="s">
        <v>52</v>
      </c>
      <c r="J146">
        <v>6</v>
      </c>
      <c r="K146">
        <v>8</v>
      </c>
      <c r="L146">
        <v>2</v>
      </c>
      <c r="M146">
        <v>5</v>
      </c>
      <c r="N146" t="s">
        <v>34</v>
      </c>
      <c r="O146">
        <v>3</v>
      </c>
      <c r="P146" t="s">
        <v>34</v>
      </c>
      <c r="Q146" t="s">
        <v>35</v>
      </c>
      <c r="R146">
        <v>83</v>
      </c>
      <c r="S146">
        <v>9</v>
      </c>
      <c r="T146">
        <v>10</v>
      </c>
      <c r="U146">
        <v>7</v>
      </c>
      <c r="V146" t="s">
        <v>36</v>
      </c>
      <c r="W146">
        <v>67</v>
      </c>
      <c r="X146">
        <v>190.85</v>
      </c>
      <c r="Y146" t="s">
        <v>37</v>
      </c>
      <c r="Z146" t="s">
        <v>38</v>
      </c>
      <c r="AA146" t="s">
        <v>80</v>
      </c>
      <c r="AB146" t="s">
        <v>59</v>
      </c>
      <c r="AC146">
        <v>81945</v>
      </c>
    </row>
    <row r="147" spans="1:29" x14ac:dyDescent="0.3">
      <c r="A147" t="s">
        <v>224</v>
      </c>
      <c r="B147">
        <v>19</v>
      </c>
      <c r="C147" t="s">
        <v>42</v>
      </c>
      <c r="D147" t="s">
        <v>63</v>
      </c>
      <c r="E147" t="s">
        <v>64</v>
      </c>
      <c r="F147">
        <v>90</v>
      </c>
      <c r="G147">
        <v>15</v>
      </c>
      <c r="H147">
        <v>3.2</v>
      </c>
      <c r="I147" t="s">
        <v>33</v>
      </c>
      <c r="J147">
        <v>9</v>
      </c>
      <c r="K147">
        <v>13</v>
      </c>
      <c r="L147">
        <v>6</v>
      </c>
      <c r="M147">
        <v>5</v>
      </c>
      <c r="N147" t="s">
        <v>34</v>
      </c>
      <c r="O147">
        <v>5</v>
      </c>
      <c r="P147" t="s">
        <v>34</v>
      </c>
      <c r="Q147" t="s">
        <v>34</v>
      </c>
      <c r="R147">
        <v>100</v>
      </c>
      <c r="S147">
        <v>9</v>
      </c>
      <c r="T147">
        <v>8</v>
      </c>
      <c r="U147">
        <v>8</v>
      </c>
      <c r="V147" t="s">
        <v>36</v>
      </c>
      <c r="W147">
        <v>88</v>
      </c>
      <c r="X147">
        <v>252</v>
      </c>
      <c r="Y147" t="s">
        <v>37</v>
      </c>
      <c r="Z147" t="s">
        <v>38</v>
      </c>
      <c r="AA147" t="s">
        <v>73</v>
      </c>
      <c r="AB147" t="s">
        <v>59</v>
      </c>
      <c r="AC147">
        <v>96098</v>
      </c>
    </row>
    <row r="148" spans="1:29" x14ac:dyDescent="0.3">
      <c r="A148" t="s">
        <v>225</v>
      </c>
      <c r="B148">
        <v>21</v>
      </c>
      <c r="C148" t="s">
        <v>30</v>
      </c>
      <c r="D148" t="s">
        <v>50</v>
      </c>
      <c r="E148" t="s">
        <v>32</v>
      </c>
      <c r="F148">
        <v>73</v>
      </c>
      <c r="G148">
        <v>29</v>
      </c>
      <c r="H148">
        <v>3.1</v>
      </c>
      <c r="I148" t="s">
        <v>52</v>
      </c>
      <c r="J148">
        <v>7</v>
      </c>
      <c r="K148">
        <v>8</v>
      </c>
      <c r="L148">
        <v>2</v>
      </c>
      <c r="M148">
        <v>4</v>
      </c>
      <c r="N148" t="s">
        <v>34</v>
      </c>
      <c r="O148">
        <v>3</v>
      </c>
      <c r="P148" t="s">
        <v>35</v>
      </c>
      <c r="Q148" t="s">
        <v>35</v>
      </c>
      <c r="R148">
        <v>93</v>
      </c>
      <c r="S148">
        <v>7</v>
      </c>
      <c r="T148">
        <v>5</v>
      </c>
      <c r="U148">
        <v>6</v>
      </c>
      <c r="V148" t="s">
        <v>55</v>
      </c>
      <c r="W148">
        <v>76</v>
      </c>
      <c r="X148">
        <v>200.4</v>
      </c>
      <c r="Y148" t="s">
        <v>37</v>
      </c>
      <c r="Z148" t="s">
        <v>38</v>
      </c>
      <c r="AA148" t="s">
        <v>58</v>
      </c>
      <c r="AB148" t="s">
        <v>40</v>
      </c>
      <c r="AC148">
        <v>94118</v>
      </c>
    </row>
    <row r="149" spans="1:29" x14ac:dyDescent="0.3">
      <c r="A149" t="s">
        <v>226</v>
      </c>
      <c r="B149">
        <v>21</v>
      </c>
      <c r="C149" t="s">
        <v>30</v>
      </c>
      <c r="D149" t="s">
        <v>50</v>
      </c>
      <c r="E149" t="s">
        <v>64</v>
      </c>
      <c r="F149">
        <v>84</v>
      </c>
      <c r="G149">
        <v>23</v>
      </c>
      <c r="H149">
        <v>3.32</v>
      </c>
      <c r="I149" t="s">
        <v>33</v>
      </c>
      <c r="J149">
        <v>9</v>
      </c>
      <c r="K149">
        <v>11</v>
      </c>
      <c r="L149">
        <v>2</v>
      </c>
      <c r="M149">
        <v>4</v>
      </c>
      <c r="N149" t="s">
        <v>34</v>
      </c>
      <c r="O149">
        <v>5</v>
      </c>
      <c r="P149" t="s">
        <v>35</v>
      </c>
      <c r="Q149" t="s">
        <v>34</v>
      </c>
      <c r="R149">
        <v>100</v>
      </c>
      <c r="S149">
        <v>8</v>
      </c>
      <c r="T149">
        <v>8</v>
      </c>
      <c r="U149">
        <v>10</v>
      </c>
      <c r="V149" t="s">
        <v>36</v>
      </c>
      <c r="W149">
        <v>99</v>
      </c>
      <c r="X149">
        <v>251.3</v>
      </c>
      <c r="Y149" t="s">
        <v>37</v>
      </c>
      <c r="Z149" t="s">
        <v>38</v>
      </c>
      <c r="AA149" t="s">
        <v>112</v>
      </c>
      <c r="AB149" t="s">
        <v>74</v>
      </c>
      <c r="AC149">
        <v>75414</v>
      </c>
    </row>
    <row r="150" spans="1:29" x14ac:dyDescent="0.3">
      <c r="A150" t="s">
        <v>227</v>
      </c>
      <c r="B150">
        <v>19</v>
      </c>
      <c r="C150" t="s">
        <v>42</v>
      </c>
      <c r="D150" t="s">
        <v>50</v>
      </c>
      <c r="E150" t="s">
        <v>57</v>
      </c>
      <c r="F150">
        <v>82</v>
      </c>
      <c r="G150">
        <v>23</v>
      </c>
      <c r="H150">
        <v>3.06</v>
      </c>
      <c r="I150" t="s">
        <v>52</v>
      </c>
      <c r="J150">
        <v>8</v>
      </c>
      <c r="K150">
        <v>11</v>
      </c>
      <c r="L150">
        <v>3</v>
      </c>
      <c r="M150">
        <v>3</v>
      </c>
      <c r="N150" t="s">
        <v>34</v>
      </c>
      <c r="O150">
        <v>5</v>
      </c>
      <c r="P150" t="s">
        <v>34</v>
      </c>
      <c r="Q150" t="s">
        <v>34</v>
      </c>
      <c r="R150">
        <v>100</v>
      </c>
      <c r="S150">
        <v>10</v>
      </c>
      <c r="T150">
        <v>7</v>
      </c>
      <c r="U150">
        <v>5</v>
      </c>
      <c r="V150" t="s">
        <v>36</v>
      </c>
      <c r="W150">
        <v>71</v>
      </c>
      <c r="X150">
        <v>224.9</v>
      </c>
      <c r="Y150" t="s">
        <v>37</v>
      </c>
      <c r="Z150" t="s">
        <v>38</v>
      </c>
      <c r="AA150" t="s">
        <v>80</v>
      </c>
      <c r="AB150" t="s">
        <v>61</v>
      </c>
      <c r="AC150">
        <v>80921</v>
      </c>
    </row>
    <row r="151" spans="1:29" x14ac:dyDescent="0.3">
      <c r="A151" t="s">
        <v>228</v>
      </c>
      <c r="B151">
        <v>20</v>
      </c>
      <c r="C151" t="s">
        <v>30</v>
      </c>
      <c r="D151" t="s">
        <v>50</v>
      </c>
      <c r="E151" t="s">
        <v>64</v>
      </c>
      <c r="F151">
        <v>76</v>
      </c>
      <c r="G151">
        <v>20</v>
      </c>
      <c r="H151">
        <v>2.9</v>
      </c>
      <c r="I151" t="s">
        <v>52</v>
      </c>
      <c r="J151">
        <v>9</v>
      </c>
      <c r="K151">
        <v>11</v>
      </c>
      <c r="L151">
        <v>2</v>
      </c>
      <c r="M151">
        <v>5</v>
      </c>
      <c r="N151" t="s">
        <v>35</v>
      </c>
      <c r="O151">
        <v>4</v>
      </c>
      <c r="P151" t="s">
        <v>34</v>
      </c>
      <c r="Q151" t="s">
        <v>35</v>
      </c>
      <c r="R151">
        <v>100</v>
      </c>
      <c r="S151">
        <v>10</v>
      </c>
      <c r="T151">
        <v>10</v>
      </c>
      <c r="U151">
        <v>7</v>
      </c>
      <c r="V151" t="s">
        <v>36</v>
      </c>
      <c r="W151">
        <v>92</v>
      </c>
      <c r="X151">
        <v>234.5</v>
      </c>
      <c r="Y151" t="s">
        <v>37</v>
      </c>
      <c r="Z151" t="s">
        <v>38</v>
      </c>
      <c r="AA151" t="s">
        <v>65</v>
      </c>
      <c r="AB151" t="s">
        <v>40</v>
      </c>
      <c r="AC151">
        <v>96621</v>
      </c>
    </row>
    <row r="152" spans="1:29" x14ac:dyDescent="0.3">
      <c r="A152" t="s">
        <v>229</v>
      </c>
      <c r="B152">
        <v>23</v>
      </c>
      <c r="C152" t="s">
        <v>42</v>
      </c>
      <c r="D152" t="s">
        <v>50</v>
      </c>
      <c r="E152" t="s">
        <v>32</v>
      </c>
      <c r="F152">
        <v>85</v>
      </c>
      <c r="G152">
        <v>15</v>
      </c>
      <c r="H152">
        <v>2.9</v>
      </c>
      <c r="I152" t="s">
        <v>52</v>
      </c>
      <c r="J152">
        <v>8</v>
      </c>
      <c r="K152">
        <v>7</v>
      </c>
      <c r="L152">
        <v>4</v>
      </c>
      <c r="M152">
        <v>2</v>
      </c>
      <c r="N152" t="s">
        <v>34</v>
      </c>
      <c r="O152">
        <v>4</v>
      </c>
      <c r="P152" t="s">
        <v>35</v>
      </c>
      <c r="Q152" t="s">
        <v>34</v>
      </c>
      <c r="R152">
        <v>100</v>
      </c>
      <c r="S152">
        <v>8</v>
      </c>
      <c r="T152">
        <v>5</v>
      </c>
      <c r="U152">
        <v>7</v>
      </c>
      <c r="V152" t="s">
        <v>36</v>
      </c>
      <c r="W152">
        <v>71</v>
      </c>
      <c r="X152">
        <v>211</v>
      </c>
      <c r="Y152" t="s">
        <v>37</v>
      </c>
      <c r="Z152" t="s">
        <v>38</v>
      </c>
      <c r="AA152" t="s">
        <v>69</v>
      </c>
      <c r="AB152" t="s">
        <v>40</v>
      </c>
      <c r="AC152">
        <v>94007</v>
      </c>
    </row>
    <row r="153" spans="1:29" x14ac:dyDescent="0.3">
      <c r="A153" t="s">
        <v>230</v>
      </c>
      <c r="B153">
        <v>25</v>
      </c>
      <c r="C153" t="s">
        <v>30</v>
      </c>
      <c r="D153" t="s">
        <v>43</v>
      </c>
      <c r="E153" t="s">
        <v>72</v>
      </c>
      <c r="F153">
        <v>89</v>
      </c>
      <c r="G153">
        <v>18</v>
      </c>
      <c r="H153">
        <v>3.15</v>
      </c>
      <c r="I153" t="s">
        <v>52</v>
      </c>
      <c r="J153">
        <v>6</v>
      </c>
      <c r="K153">
        <v>2</v>
      </c>
      <c r="L153">
        <v>1</v>
      </c>
      <c r="M153">
        <v>6</v>
      </c>
      <c r="N153" t="s">
        <v>34</v>
      </c>
      <c r="O153">
        <v>3</v>
      </c>
      <c r="P153" t="s">
        <v>35</v>
      </c>
      <c r="Q153" t="s">
        <v>34</v>
      </c>
      <c r="R153">
        <v>79</v>
      </c>
      <c r="S153">
        <v>7</v>
      </c>
      <c r="T153">
        <v>7</v>
      </c>
      <c r="U153">
        <v>7</v>
      </c>
      <c r="V153" t="s">
        <v>55</v>
      </c>
      <c r="W153">
        <v>75</v>
      </c>
      <c r="X153">
        <v>180.95</v>
      </c>
      <c r="Y153" t="s">
        <v>37</v>
      </c>
      <c r="Z153" t="s">
        <v>38</v>
      </c>
      <c r="AA153" t="s">
        <v>120</v>
      </c>
      <c r="AB153" t="s">
        <v>40</v>
      </c>
      <c r="AC153">
        <v>96085</v>
      </c>
    </row>
    <row r="154" spans="1:29" x14ac:dyDescent="0.3">
      <c r="A154" t="s">
        <v>231</v>
      </c>
      <c r="B154">
        <v>20</v>
      </c>
      <c r="C154" t="s">
        <v>42</v>
      </c>
      <c r="D154" t="s">
        <v>43</v>
      </c>
      <c r="E154" t="s">
        <v>32</v>
      </c>
      <c r="F154">
        <v>89</v>
      </c>
      <c r="G154">
        <v>27</v>
      </c>
      <c r="H154">
        <v>3.45</v>
      </c>
      <c r="I154" t="s">
        <v>33</v>
      </c>
      <c r="J154">
        <v>8</v>
      </c>
      <c r="K154">
        <v>11</v>
      </c>
      <c r="L154">
        <v>3</v>
      </c>
      <c r="M154">
        <v>3</v>
      </c>
      <c r="N154" t="s">
        <v>34</v>
      </c>
      <c r="O154">
        <v>5</v>
      </c>
      <c r="P154" t="s">
        <v>35</v>
      </c>
      <c r="Q154" t="s">
        <v>34</v>
      </c>
      <c r="R154">
        <v>100</v>
      </c>
      <c r="S154">
        <v>10</v>
      </c>
      <c r="T154">
        <v>5</v>
      </c>
      <c r="U154">
        <v>7</v>
      </c>
      <c r="V154" t="s">
        <v>36</v>
      </c>
      <c r="W154">
        <v>85</v>
      </c>
      <c r="X154">
        <v>241.75</v>
      </c>
      <c r="Y154" t="s">
        <v>37</v>
      </c>
      <c r="Z154" t="s">
        <v>38</v>
      </c>
      <c r="AA154" t="s">
        <v>69</v>
      </c>
      <c r="AB154" t="s">
        <v>40</v>
      </c>
      <c r="AC154">
        <v>99246</v>
      </c>
    </row>
    <row r="155" spans="1:29" x14ac:dyDescent="0.3">
      <c r="A155" t="s">
        <v>232</v>
      </c>
      <c r="B155">
        <v>21</v>
      </c>
      <c r="C155" t="s">
        <v>42</v>
      </c>
      <c r="D155" t="s">
        <v>50</v>
      </c>
      <c r="E155" t="s">
        <v>32</v>
      </c>
      <c r="F155">
        <v>83</v>
      </c>
      <c r="G155">
        <v>23</v>
      </c>
      <c r="H155">
        <v>3.14</v>
      </c>
      <c r="I155" t="s">
        <v>52</v>
      </c>
      <c r="J155">
        <v>9</v>
      </c>
      <c r="K155">
        <v>7</v>
      </c>
      <c r="L155">
        <v>0</v>
      </c>
      <c r="M155">
        <v>4</v>
      </c>
      <c r="N155" t="s">
        <v>34</v>
      </c>
      <c r="O155">
        <v>2</v>
      </c>
      <c r="P155" t="s">
        <v>34</v>
      </c>
      <c r="Q155" t="s">
        <v>34</v>
      </c>
      <c r="R155">
        <v>95</v>
      </c>
      <c r="S155">
        <v>10</v>
      </c>
      <c r="T155">
        <v>9</v>
      </c>
      <c r="U155">
        <v>9</v>
      </c>
      <c r="V155" t="s">
        <v>36</v>
      </c>
      <c r="W155">
        <v>79</v>
      </c>
      <c r="X155">
        <v>213.1</v>
      </c>
      <c r="Y155" t="s">
        <v>37</v>
      </c>
      <c r="Z155" t="s">
        <v>38</v>
      </c>
      <c r="AA155" t="s">
        <v>58</v>
      </c>
      <c r="AB155" t="s">
        <v>61</v>
      </c>
      <c r="AC155">
        <v>90944</v>
      </c>
    </row>
    <row r="156" spans="1:29" x14ac:dyDescent="0.3">
      <c r="A156" t="s">
        <v>233</v>
      </c>
      <c r="B156">
        <v>22</v>
      </c>
      <c r="C156" t="s">
        <v>42</v>
      </c>
      <c r="D156" t="s">
        <v>31</v>
      </c>
      <c r="E156" t="s">
        <v>64</v>
      </c>
      <c r="F156">
        <v>78</v>
      </c>
      <c r="G156">
        <v>19</v>
      </c>
      <c r="H156">
        <v>3.17</v>
      </c>
      <c r="I156" t="s">
        <v>52</v>
      </c>
      <c r="J156">
        <v>9</v>
      </c>
      <c r="K156">
        <v>8</v>
      </c>
      <c r="L156">
        <v>2</v>
      </c>
      <c r="M156">
        <v>5</v>
      </c>
      <c r="N156" t="s">
        <v>34</v>
      </c>
      <c r="O156">
        <v>5</v>
      </c>
      <c r="P156" t="s">
        <v>35</v>
      </c>
      <c r="Q156" t="s">
        <v>35</v>
      </c>
      <c r="R156">
        <v>100</v>
      </c>
      <c r="S156">
        <v>7</v>
      </c>
      <c r="T156">
        <v>6</v>
      </c>
      <c r="U156">
        <v>7</v>
      </c>
      <c r="V156" t="s">
        <v>36</v>
      </c>
      <c r="W156">
        <v>85</v>
      </c>
      <c r="X156">
        <v>228.05</v>
      </c>
      <c r="Y156" t="s">
        <v>37</v>
      </c>
      <c r="Z156" t="s">
        <v>38</v>
      </c>
      <c r="AA156" t="s">
        <v>112</v>
      </c>
      <c r="AB156" t="s">
        <v>40</v>
      </c>
      <c r="AC156">
        <v>103341</v>
      </c>
    </row>
    <row r="157" spans="1:29" x14ac:dyDescent="0.3">
      <c r="A157" t="s">
        <v>234</v>
      </c>
      <c r="B157">
        <v>28</v>
      </c>
      <c r="C157" t="s">
        <v>42</v>
      </c>
      <c r="D157" t="s">
        <v>31</v>
      </c>
      <c r="E157" t="s">
        <v>72</v>
      </c>
      <c r="F157">
        <v>91</v>
      </c>
      <c r="G157">
        <v>21</v>
      </c>
      <c r="H157">
        <v>3.24</v>
      </c>
      <c r="I157" t="s">
        <v>33</v>
      </c>
      <c r="J157">
        <v>8</v>
      </c>
      <c r="K157">
        <v>8</v>
      </c>
      <c r="L157">
        <v>5</v>
      </c>
      <c r="M157">
        <v>1</v>
      </c>
      <c r="N157" t="s">
        <v>34</v>
      </c>
      <c r="O157">
        <v>4</v>
      </c>
      <c r="P157" t="s">
        <v>35</v>
      </c>
      <c r="Q157" t="s">
        <v>34</v>
      </c>
      <c r="R157">
        <v>100</v>
      </c>
      <c r="S157">
        <v>8</v>
      </c>
      <c r="T157">
        <v>5</v>
      </c>
      <c r="U157">
        <v>8</v>
      </c>
      <c r="V157" t="s">
        <v>36</v>
      </c>
      <c r="W157">
        <v>92</v>
      </c>
      <c r="X157">
        <v>232.1</v>
      </c>
      <c r="Y157" t="s">
        <v>46</v>
      </c>
      <c r="Z157" t="s">
        <v>47</v>
      </c>
      <c r="AA157" t="s">
        <v>46</v>
      </c>
      <c r="AB157" t="s">
        <v>48</v>
      </c>
      <c r="AC157">
        <v>0</v>
      </c>
    </row>
    <row r="158" spans="1:29" x14ac:dyDescent="0.3">
      <c r="A158" t="s">
        <v>235</v>
      </c>
      <c r="B158">
        <v>19</v>
      </c>
      <c r="C158" t="s">
        <v>42</v>
      </c>
      <c r="D158" t="s">
        <v>43</v>
      </c>
      <c r="E158" t="s">
        <v>64</v>
      </c>
      <c r="F158">
        <v>59</v>
      </c>
      <c r="G158">
        <v>32</v>
      </c>
      <c r="H158">
        <v>2.68</v>
      </c>
      <c r="I158" t="s">
        <v>52</v>
      </c>
      <c r="J158">
        <v>7</v>
      </c>
      <c r="K158">
        <v>8</v>
      </c>
      <c r="L158">
        <v>2</v>
      </c>
      <c r="M158">
        <v>1</v>
      </c>
      <c r="N158" t="s">
        <v>34</v>
      </c>
      <c r="O158">
        <v>4</v>
      </c>
      <c r="P158" t="s">
        <v>35</v>
      </c>
      <c r="Q158" t="s">
        <v>34</v>
      </c>
      <c r="R158">
        <v>100</v>
      </c>
      <c r="S158">
        <v>6</v>
      </c>
      <c r="T158">
        <v>6</v>
      </c>
      <c r="U158">
        <v>6</v>
      </c>
      <c r="V158" t="s">
        <v>55</v>
      </c>
      <c r="W158">
        <v>71</v>
      </c>
      <c r="X158">
        <v>196.7</v>
      </c>
      <c r="Y158" t="s">
        <v>37</v>
      </c>
      <c r="Z158" t="s">
        <v>38</v>
      </c>
      <c r="AA158" t="s">
        <v>73</v>
      </c>
      <c r="AB158" t="s">
        <v>40</v>
      </c>
      <c r="AC158">
        <v>74833</v>
      </c>
    </row>
    <row r="159" spans="1:29" x14ac:dyDescent="0.3">
      <c r="A159" t="s">
        <v>236</v>
      </c>
      <c r="B159">
        <v>20</v>
      </c>
      <c r="C159" t="s">
        <v>30</v>
      </c>
      <c r="D159" t="s">
        <v>63</v>
      </c>
      <c r="E159" t="s">
        <v>72</v>
      </c>
      <c r="F159">
        <v>75</v>
      </c>
      <c r="G159">
        <v>25</v>
      </c>
      <c r="H159">
        <v>3.33</v>
      </c>
      <c r="I159" t="s">
        <v>33</v>
      </c>
      <c r="J159">
        <v>7</v>
      </c>
      <c r="K159">
        <v>10</v>
      </c>
      <c r="L159">
        <v>0</v>
      </c>
      <c r="M159">
        <v>2</v>
      </c>
      <c r="N159" t="s">
        <v>34</v>
      </c>
      <c r="O159">
        <v>5</v>
      </c>
      <c r="P159" t="s">
        <v>35</v>
      </c>
      <c r="Q159" t="s">
        <v>34</v>
      </c>
      <c r="R159">
        <v>100</v>
      </c>
      <c r="S159">
        <v>9</v>
      </c>
      <c r="T159">
        <v>5</v>
      </c>
      <c r="U159">
        <v>8</v>
      </c>
      <c r="V159" t="s">
        <v>36</v>
      </c>
      <c r="W159">
        <v>88</v>
      </c>
      <c r="X159">
        <v>230.95</v>
      </c>
      <c r="Y159" t="s">
        <v>37</v>
      </c>
      <c r="Z159" t="s">
        <v>38</v>
      </c>
      <c r="AA159" t="s">
        <v>73</v>
      </c>
      <c r="AB159" t="s">
        <v>61</v>
      </c>
      <c r="AC159">
        <v>98352</v>
      </c>
    </row>
    <row r="160" spans="1:29" x14ac:dyDescent="0.3">
      <c r="A160" t="s">
        <v>237</v>
      </c>
      <c r="B160">
        <v>23</v>
      </c>
      <c r="C160" t="s">
        <v>42</v>
      </c>
      <c r="D160" t="s">
        <v>63</v>
      </c>
      <c r="E160" t="s">
        <v>64</v>
      </c>
      <c r="F160">
        <v>90</v>
      </c>
      <c r="G160">
        <v>18</v>
      </c>
      <c r="H160">
        <v>3.13</v>
      </c>
      <c r="I160" t="s">
        <v>52</v>
      </c>
      <c r="J160">
        <v>9</v>
      </c>
      <c r="K160">
        <v>10</v>
      </c>
      <c r="L160">
        <v>2</v>
      </c>
      <c r="M160">
        <v>7</v>
      </c>
      <c r="N160" t="s">
        <v>34</v>
      </c>
      <c r="O160">
        <v>4</v>
      </c>
      <c r="P160" t="s">
        <v>35</v>
      </c>
      <c r="Q160" t="s">
        <v>34</v>
      </c>
      <c r="R160">
        <v>100</v>
      </c>
      <c r="S160">
        <v>7</v>
      </c>
      <c r="T160">
        <v>9</v>
      </c>
      <c r="U160">
        <v>8</v>
      </c>
      <c r="V160" t="s">
        <v>55</v>
      </c>
      <c r="W160">
        <v>92</v>
      </c>
      <c r="X160">
        <v>231.95</v>
      </c>
      <c r="Y160" t="s">
        <v>37</v>
      </c>
      <c r="Z160" t="s">
        <v>38</v>
      </c>
      <c r="AA160" t="s">
        <v>73</v>
      </c>
      <c r="AB160" t="s">
        <v>59</v>
      </c>
      <c r="AC160">
        <v>88615</v>
      </c>
    </row>
    <row r="161" spans="1:29" x14ac:dyDescent="0.3">
      <c r="A161" t="s">
        <v>238</v>
      </c>
      <c r="B161">
        <v>20</v>
      </c>
      <c r="C161" t="s">
        <v>42</v>
      </c>
      <c r="D161" t="s">
        <v>63</v>
      </c>
      <c r="E161" t="s">
        <v>32</v>
      </c>
      <c r="F161">
        <v>96</v>
      </c>
      <c r="G161">
        <v>17</v>
      </c>
      <c r="H161">
        <v>3.02</v>
      </c>
      <c r="I161" t="s">
        <v>52</v>
      </c>
      <c r="J161">
        <v>8</v>
      </c>
      <c r="K161">
        <v>8</v>
      </c>
      <c r="L161">
        <v>3</v>
      </c>
      <c r="M161">
        <v>1</v>
      </c>
      <c r="N161" t="s">
        <v>34</v>
      </c>
      <c r="O161">
        <v>5</v>
      </c>
      <c r="P161" t="s">
        <v>35</v>
      </c>
      <c r="Q161" t="s">
        <v>34</v>
      </c>
      <c r="R161">
        <v>100</v>
      </c>
      <c r="S161">
        <v>9</v>
      </c>
      <c r="T161">
        <v>5</v>
      </c>
      <c r="U161">
        <v>7</v>
      </c>
      <c r="V161" t="s">
        <v>36</v>
      </c>
      <c r="W161">
        <v>88</v>
      </c>
      <c r="X161">
        <v>228.8</v>
      </c>
      <c r="Y161" t="s">
        <v>37</v>
      </c>
      <c r="Z161" t="s">
        <v>38</v>
      </c>
      <c r="AA161" t="s">
        <v>69</v>
      </c>
      <c r="AB161" t="s">
        <v>40</v>
      </c>
      <c r="AC161">
        <v>80105</v>
      </c>
    </row>
    <row r="162" spans="1:29" x14ac:dyDescent="0.3">
      <c r="A162" t="s">
        <v>239</v>
      </c>
      <c r="B162">
        <v>22</v>
      </c>
      <c r="C162" t="s">
        <v>42</v>
      </c>
      <c r="D162" t="s">
        <v>31</v>
      </c>
      <c r="E162" t="s">
        <v>67</v>
      </c>
      <c r="F162">
        <v>83</v>
      </c>
      <c r="G162">
        <v>26</v>
      </c>
      <c r="H162">
        <v>3.53</v>
      </c>
      <c r="I162" t="s">
        <v>33</v>
      </c>
      <c r="J162">
        <v>4</v>
      </c>
      <c r="K162">
        <v>9</v>
      </c>
      <c r="L162">
        <v>2</v>
      </c>
      <c r="M162">
        <v>0</v>
      </c>
      <c r="N162" t="s">
        <v>34</v>
      </c>
      <c r="O162">
        <v>4</v>
      </c>
      <c r="P162" t="s">
        <v>35</v>
      </c>
      <c r="Q162" t="s">
        <v>34</v>
      </c>
      <c r="R162">
        <v>93</v>
      </c>
      <c r="S162">
        <v>9</v>
      </c>
      <c r="T162">
        <v>5</v>
      </c>
      <c r="U162">
        <v>7</v>
      </c>
      <c r="V162" t="s">
        <v>36</v>
      </c>
      <c r="W162">
        <v>71</v>
      </c>
      <c r="X162">
        <v>205.35</v>
      </c>
      <c r="Y162" t="s">
        <v>46</v>
      </c>
      <c r="Z162" t="s">
        <v>47</v>
      </c>
      <c r="AA162" t="s">
        <v>46</v>
      </c>
      <c r="AB162" t="s">
        <v>48</v>
      </c>
      <c r="AC162">
        <v>0</v>
      </c>
    </row>
    <row r="163" spans="1:29" x14ac:dyDescent="0.3">
      <c r="A163" t="s">
        <v>240</v>
      </c>
      <c r="B163">
        <v>22</v>
      </c>
      <c r="C163" t="s">
        <v>30</v>
      </c>
      <c r="D163" t="s">
        <v>31</v>
      </c>
      <c r="E163" t="s">
        <v>57</v>
      </c>
      <c r="F163">
        <v>69</v>
      </c>
      <c r="G163">
        <v>24</v>
      </c>
      <c r="H163">
        <v>3.05</v>
      </c>
      <c r="I163" t="s">
        <v>52</v>
      </c>
      <c r="J163">
        <v>8</v>
      </c>
      <c r="K163">
        <v>4</v>
      </c>
      <c r="L163">
        <v>2</v>
      </c>
      <c r="M163">
        <v>4</v>
      </c>
      <c r="N163" t="s">
        <v>34</v>
      </c>
      <c r="O163">
        <v>3</v>
      </c>
      <c r="P163" t="s">
        <v>34</v>
      </c>
      <c r="Q163" t="s">
        <v>35</v>
      </c>
      <c r="R163">
        <v>100</v>
      </c>
      <c r="S163">
        <v>8</v>
      </c>
      <c r="T163">
        <v>9</v>
      </c>
      <c r="U163">
        <v>9</v>
      </c>
      <c r="V163" t="s">
        <v>55</v>
      </c>
      <c r="W163">
        <v>84</v>
      </c>
      <c r="X163">
        <v>209.75</v>
      </c>
      <c r="Y163" t="s">
        <v>37</v>
      </c>
      <c r="Z163" t="s">
        <v>38</v>
      </c>
      <c r="AA163" t="s">
        <v>80</v>
      </c>
      <c r="AB163" t="s">
        <v>40</v>
      </c>
      <c r="AC163">
        <v>101650</v>
      </c>
    </row>
    <row r="164" spans="1:29" x14ac:dyDescent="0.3">
      <c r="A164" t="s">
        <v>241</v>
      </c>
      <c r="B164">
        <v>23</v>
      </c>
      <c r="C164" t="s">
        <v>30</v>
      </c>
      <c r="D164" t="s">
        <v>63</v>
      </c>
      <c r="E164" t="s">
        <v>51</v>
      </c>
      <c r="F164">
        <v>76</v>
      </c>
      <c r="G164">
        <v>21</v>
      </c>
      <c r="H164">
        <v>3.04</v>
      </c>
      <c r="I164" t="s">
        <v>52</v>
      </c>
      <c r="J164">
        <v>6</v>
      </c>
      <c r="K164">
        <v>6</v>
      </c>
      <c r="L164">
        <v>2</v>
      </c>
      <c r="M164">
        <v>1</v>
      </c>
      <c r="N164" t="s">
        <v>34</v>
      </c>
      <c r="O164">
        <v>2</v>
      </c>
      <c r="P164" t="s">
        <v>35</v>
      </c>
      <c r="Q164" t="s">
        <v>34</v>
      </c>
      <c r="R164">
        <v>87</v>
      </c>
      <c r="S164">
        <v>5</v>
      </c>
      <c r="T164">
        <v>6</v>
      </c>
      <c r="U164">
        <v>7</v>
      </c>
      <c r="V164" t="s">
        <v>45</v>
      </c>
      <c r="W164">
        <v>56</v>
      </c>
      <c r="X164">
        <v>172.7</v>
      </c>
      <c r="Y164" t="s">
        <v>37</v>
      </c>
      <c r="Z164" t="s">
        <v>109</v>
      </c>
      <c r="AA164" t="s">
        <v>53</v>
      </c>
      <c r="AB164" t="s">
        <v>59</v>
      </c>
      <c r="AC164">
        <v>55242</v>
      </c>
    </row>
    <row r="165" spans="1:29" x14ac:dyDescent="0.3">
      <c r="A165" t="s">
        <v>242</v>
      </c>
      <c r="B165">
        <v>20</v>
      </c>
      <c r="C165" t="s">
        <v>164</v>
      </c>
      <c r="D165" t="s">
        <v>31</v>
      </c>
      <c r="E165" t="s">
        <v>64</v>
      </c>
      <c r="F165">
        <v>93</v>
      </c>
      <c r="G165">
        <v>15</v>
      </c>
      <c r="H165">
        <v>3.12</v>
      </c>
      <c r="I165" t="s">
        <v>52</v>
      </c>
      <c r="J165">
        <v>9</v>
      </c>
      <c r="K165">
        <v>12</v>
      </c>
      <c r="L165">
        <v>1</v>
      </c>
      <c r="M165">
        <v>3</v>
      </c>
      <c r="N165" t="s">
        <v>34</v>
      </c>
      <c r="O165">
        <v>5</v>
      </c>
      <c r="P165" t="s">
        <v>35</v>
      </c>
      <c r="Q165" t="s">
        <v>34</v>
      </c>
      <c r="R165">
        <v>100</v>
      </c>
      <c r="S165">
        <v>9</v>
      </c>
      <c r="T165">
        <v>6</v>
      </c>
      <c r="U165">
        <v>8</v>
      </c>
      <c r="V165" t="s">
        <v>36</v>
      </c>
      <c r="W165">
        <v>91</v>
      </c>
      <c r="X165">
        <v>242.8</v>
      </c>
      <c r="Y165" t="s">
        <v>37</v>
      </c>
      <c r="Z165" t="s">
        <v>38</v>
      </c>
      <c r="AA165" t="s">
        <v>65</v>
      </c>
      <c r="AB165" t="s">
        <v>40</v>
      </c>
      <c r="AC165">
        <v>87529</v>
      </c>
    </row>
    <row r="166" spans="1:29" x14ac:dyDescent="0.3">
      <c r="A166" t="s">
        <v>243</v>
      </c>
      <c r="B166">
        <v>19</v>
      </c>
      <c r="C166" t="s">
        <v>30</v>
      </c>
      <c r="D166" t="s">
        <v>50</v>
      </c>
      <c r="E166" t="s">
        <v>83</v>
      </c>
      <c r="F166">
        <v>86</v>
      </c>
      <c r="G166">
        <v>31</v>
      </c>
      <c r="H166">
        <v>3.51</v>
      </c>
      <c r="I166" t="s">
        <v>33</v>
      </c>
      <c r="J166">
        <v>7</v>
      </c>
      <c r="K166">
        <v>11</v>
      </c>
      <c r="L166">
        <v>1</v>
      </c>
      <c r="M166">
        <v>2</v>
      </c>
      <c r="N166" t="s">
        <v>34</v>
      </c>
      <c r="O166">
        <v>5</v>
      </c>
      <c r="P166" t="s">
        <v>35</v>
      </c>
      <c r="Q166" t="s">
        <v>35</v>
      </c>
      <c r="R166">
        <v>100</v>
      </c>
      <c r="S166">
        <v>10</v>
      </c>
      <c r="T166">
        <v>6</v>
      </c>
      <c r="U166">
        <v>8</v>
      </c>
      <c r="V166" t="s">
        <v>36</v>
      </c>
      <c r="W166">
        <v>92</v>
      </c>
      <c r="X166">
        <v>241.15</v>
      </c>
      <c r="Y166" t="s">
        <v>37</v>
      </c>
      <c r="Z166" t="s">
        <v>38</v>
      </c>
      <c r="AA166" t="s">
        <v>91</v>
      </c>
      <c r="AB166" t="s">
        <v>40</v>
      </c>
      <c r="AC166">
        <v>90494</v>
      </c>
    </row>
    <row r="167" spans="1:29" x14ac:dyDescent="0.3">
      <c r="A167" t="s">
        <v>244</v>
      </c>
      <c r="B167">
        <v>19</v>
      </c>
      <c r="C167" t="s">
        <v>164</v>
      </c>
      <c r="D167" t="s">
        <v>63</v>
      </c>
      <c r="E167" t="s">
        <v>67</v>
      </c>
      <c r="F167">
        <v>78</v>
      </c>
      <c r="G167">
        <v>34</v>
      </c>
      <c r="H167">
        <v>3.35</v>
      </c>
      <c r="I167" t="s">
        <v>33</v>
      </c>
      <c r="J167">
        <v>6</v>
      </c>
      <c r="K167">
        <v>9</v>
      </c>
      <c r="L167">
        <v>2</v>
      </c>
      <c r="M167">
        <v>4</v>
      </c>
      <c r="N167" t="s">
        <v>34</v>
      </c>
      <c r="O167">
        <v>4</v>
      </c>
      <c r="P167" t="s">
        <v>34</v>
      </c>
      <c r="Q167" t="s">
        <v>34</v>
      </c>
      <c r="R167">
        <v>100</v>
      </c>
      <c r="S167">
        <v>9</v>
      </c>
      <c r="T167">
        <v>9</v>
      </c>
      <c r="U167">
        <v>8</v>
      </c>
      <c r="V167" t="s">
        <v>36</v>
      </c>
      <c r="W167">
        <v>92</v>
      </c>
      <c r="X167">
        <v>225.25</v>
      </c>
      <c r="Y167" t="s">
        <v>37</v>
      </c>
      <c r="Z167" t="s">
        <v>38</v>
      </c>
      <c r="AA167" t="s">
        <v>94</v>
      </c>
      <c r="AB167" t="s">
        <v>61</v>
      </c>
      <c r="AC167">
        <v>84099</v>
      </c>
    </row>
    <row r="168" spans="1:29" x14ac:dyDescent="0.3">
      <c r="A168" t="s">
        <v>245</v>
      </c>
      <c r="B168">
        <v>18</v>
      </c>
      <c r="C168" t="s">
        <v>30</v>
      </c>
      <c r="D168" t="s">
        <v>63</v>
      </c>
      <c r="E168" t="s">
        <v>83</v>
      </c>
      <c r="F168">
        <v>81</v>
      </c>
      <c r="G168">
        <v>26</v>
      </c>
      <c r="H168">
        <v>3.03</v>
      </c>
      <c r="I168" t="s">
        <v>52</v>
      </c>
      <c r="J168">
        <v>7</v>
      </c>
      <c r="K168">
        <v>10</v>
      </c>
      <c r="L168">
        <v>3</v>
      </c>
      <c r="M168">
        <v>3</v>
      </c>
      <c r="N168" t="s">
        <v>34</v>
      </c>
      <c r="O168">
        <v>4</v>
      </c>
      <c r="P168" t="s">
        <v>34</v>
      </c>
      <c r="Q168" t="s">
        <v>34</v>
      </c>
      <c r="R168">
        <v>100</v>
      </c>
      <c r="S168">
        <v>9</v>
      </c>
      <c r="T168">
        <v>9</v>
      </c>
      <c r="U168">
        <v>8</v>
      </c>
      <c r="V168" t="s">
        <v>36</v>
      </c>
      <c r="W168">
        <v>81</v>
      </c>
      <c r="X168">
        <v>222.45</v>
      </c>
      <c r="Y168" t="s">
        <v>37</v>
      </c>
      <c r="Z168" t="s">
        <v>38</v>
      </c>
      <c r="AA168" t="s">
        <v>84</v>
      </c>
      <c r="AB168" t="s">
        <v>74</v>
      </c>
      <c r="AC168">
        <v>87332</v>
      </c>
    </row>
    <row r="169" spans="1:29" x14ac:dyDescent="0.3">
      <c r="A169" t="s">
        <v>246</v>
      </c>
      <c r="B169">
        <v>22</v>
      </c>
      <c r="C169" t="s">
        <v>30</v>
      </c>
      <c r="D169" t="s">
        <v>31</v>
      </c>
      <c r="E169" t="s">
        <v>57</v>
      </c>
      <c r="F169">
        <v>82</v>
      </c>
      <c r="G169">
        <v>17</v>
      </c>
      <c r="H169">
        <v>3.12</v>
      </c>
      <c r="I169" t="s">
        <v>52</v>
      </c>
      <c r="J169">
        <v>9</v>
      </c>
      <c r="K169">
        <v>11</v>
      </c>
      <c r="L169">
        <v>1</v>
      </c>
      <c r="M169">
        <v>1</v>
      </c>
      <c r="N169" t="s">
        <v>34</v>
      </c>
      <c r="O169">
        <v>5</v>
      </c>
      <c r="P169" t="s">
        <v>35</v>
      </c>
      <c r="Q169" t="s">
        <v>34</v>
      </c>
      <c r="R169">
        <v>100</v>
      </c>
      <c r="S169">
        <v>8</v>
      </c>
      <c r="T169">
        <v>6</v>
      </c>
      <c r="U169">
        <v>8</v>
      </c>
      <c r="V169" t="s">
        <v>36</v>
      </c>
      <c r="W169">
        <v>90</v>
      </c>
      <c r="X169">
        <v>238.3</v>
      </c>
      <c r="Y169" t="s">
        <v>37</v>
      </c>
      <c r="Z169" t="s">
        <v>38</v>
      </c>
      <c r="AA169" t="s">
        <v>80</v>
      </c>
      <c r="AB169" t="s">
        <v>40</v>
      </c>
      <c r="AC169">
        <v>77786</v>
      </c>
    </row>
    <row r="170" spans="1:29" x14ac:dyDescent="0.3">
      <c r="A170" t="s">
        <v>247</v>
      </c>
      <c r="B170">
        <v>19</v>
      </c>
      <c r="C170" t="s">
        <v>30</v>
      </c>
      <c r="D170" t="s">
        <v>50</v>
      </c>
      <c r="E170" t="s">
        <v>57</v>
      </c>
      <c r="F170">
        <v>88</v>
      </c>
      <c r="G170">
        <v>12</v>
      </c>
      <c r="H170">
        <v>3.21</v>
      </c>
      <c r="I170" t="s">
        <v>33</v>
      </c>
      <c r="J170">
        <v>9</v>
      </c>
      <c r="K170">
        <v>10</v>
      </c>
      <c r="L170">
        <v>2</v>
      </c>
      <c r="M170">
        <v>1</v>
      </c>
      <c r="N170" t="s">
        <v>34</v>
      </c>
      <c r="O170">
        <v>5</v>
      </c>
      <c r="P170" t="s">
        <v>34</v>
      </c>
      <c r="Q170" t="s">
        <v>34</v>
      </c>
      <c r="R170">
        <v>100</v>
      </c>
      <c r="S170">
        <v>9</v>
      </c>
      <c r="T170">
        <v>6</v>
      </c>
      <c r="U170">
        <v>10</v>
      </c>
      <c r="V170" t="s">
        <v>36</v>
      </c>
      <c r="W170">
        <v>100</v>
      </c>
      <c r="X170">
        <v>250.15</v>
      </c>
      <c r="Y170" t="s">
        <v>37</v>
      </c>
      <c r="Z170" t="s">
        <v>38</v>
      </c>
      <c r="AA170" t="s">
        <v>58</v>
      </c>
      <c r="AB170" t="s">
        <v>40</v>
      </c>
      <c r="AC170">
        <v>72969</v>
      </c>
    </row>
    <row r="171" spans="1:29" x14ac:dyDescent="0.3">
      <c r="A171" t="s">
        <v>248</v>
      </c>
      <c r="B171">
        <v>22</v>
      </c>
      <c r="C171" t="s">
        <v>42</v>
      </c>
      <c r="D171" t="s">
        <v>63</v>
      </c>
      <c r="E171" t="s">
        <v>32</v>
      </c>
      <c r="F171">
        <v>76</v>
      </c>
      <c r="G171">
        <v>10</v>
      </c>
      <c r="H171">
        <v>2.57</v>
      </c>
      <c r="I171" t="s">
        <v>44</v>
      </c>
      <c r="J171">
        <v>7</v>
      </c>
      <c r="K171">
        <v>8</v>
      </c>
      <c r="L171">
        <v>0</v>
      </c>
      <c r="M171">
        <v>3</v>
      </c>
      <c r="N171" t="s">
        <v>35</v>
      </c>
      <c r="O171">
        <v>4</v>
      </c>
      <c r="P171" t="s">
        <v>34</v>
      </c>
      <c r="Q171" t="s">
        <v>35</v>
      </c>
      <c r="R171">
        <v>100</v>
      </c>
      <c r="S171">
        <v>10</v>
      </c>
      <c r="T171">
        <v>8</v>
      </c>
      <c r="U171">
        <v>5</v>
      </c>
      <c r="V171" t="s">
        <v>36</v>
      </c>
      <c r="W171">
        <v>79</v>
      </c>
      <c r="X171">
        <v>202.05</v>
      </c>
      <c r="Y171" t="s">
        <v>37</v>
      </c>
      <c r="Z171" t="s">
        <v>38</v>
      </c>
      <c r="AA171" t="s">
        <v>39</v>
      </c>
      <c r="AB171" t="s">
        <v>61</v>
      </c>
      <c r="AC171">
        <v>89610</v>
      </c>
    </row>
    <row r="172" spans="1:29" x14ac:dyDescent="0.3">
      <c r="A172" t="s">
        <v>249</v>
      </c>
      <c r="B172">
        <v>21</v>
      </c>
      <c r="C172" t="s">
        <v>42</v>
      </c>
      <c r="D172" t="s">
        <v>63</v>
      </c>
      <c r="E172" t="s">
        <v>57</v>
      </c>
      <c r="F172">
        <v>72</v>
      </c>
      <c r="G172">
        <v>15</v>
      </c>
      <c r="H172">
        <v>2.82</v>
      </c>
      <c r="I172" t="s">
        <v>52</v>
      </c>
      <c r="J172">
        <v>8</v>
      </c>
      <c r="K172">
        <v>10</v>
      </c>
      <c r="L172">
        <v>0</v>
      </c>
      <c r="M172">
        <v>3</v>
      </c>
      <c r="N172" t="s">
        <v>34</v>
      </c>
      <c r="O172">
        <v>3</v>
      </c>
      <c r="P172" t="s">
        <v>34</v>
      </c>
      <c r="Q172" t="s">
        <v>34</v>
      </c>
      <c r="R172">
        <v>100</v>
      </c>
      <c r="S172">
        <v>10</v>
      </c>
      <c r="T172">
        <v>6</v>
      </c>
      <c r="U172">
        <v>6</v>
      </c>
      <c r="V172" t="s">
        <v>36</v>
      </c>
      <c r="W172">
        <v>74</v>
      </c>
      <c r="X172">
        <v>208.3</v>
      </c>
      <c r="Y172" t="s">
        <v>37</v>
      </c>
      <c r="Z172" t="s">
        <v>38</v>
      </c>
      <c r="AA172" t="s">
        <v>80</v>
      </c>
      <c r="AB172" t="s">
        <v>40</v>
      </c>
      <c r="AC172">
        <v>108253</v>
      </c>
    </row>
    <row r="173" spans="1:29" x14ac:dyDescent="0.3">
      <c r="A173" t="s">
        <v>250</v>
      </c>
      <c r="B173">
        <v>23</v>
      </c>
      <c r="C173" t="s">
        <v>42</v>
      </c>
      <c r="D173" t="s">
        <v>63</v>
      </c>
      <c r="E173" t="s">
        <v>57</v>
      </c>
      <c r="F173">
        <v>81</v>
      </c>
      <c r="G173">
        <v>11</v>
      </c>
      <c r="H173">
        <v>2.73</v>
      </c>
      <c r="I173" t="s">
        <v>52</v>
      </c>
      <c r="J173">
        <v>6</v>
      </c>
      <c r="K173">
        <v>8</v>
      </c>
      <c r="L173">
        <v>1</v>
      </c>
      <c r="M173">
        <v>1</v>
      </c>
      <c r="N173" t="s">
        <v>34</v>
      </c>
      <c r="O173">
        <v>4</v>
      </c>
      <c r="P173" t="s">
        <v>35</v>
      </c>
      <c r="Q173" t="s">
        <v>35</v>
      </c>
      <c r="R173">
        <v>93</v>
      </c>
      <c r="S173">
        <v>8</v>
      </c>
      <c r="T173">
        <v>7</v>
      </c>
      <c r="U173">
        <v>7</v>
      </c>
      <c r="V173" t="s">
        <v>55</v>
      </c>
      <c r="W173">
        <v>80</v>
      </c>
      <c r="X173">
        <v>200.35</v>
      </c>
      <c r="Y173" t="s">
        <v>37</v>
      </c>
      <c r="Z173" t="s">
        <v>38</v>
      </c>
      <c r="AA173" t="s">
        <v>58</v>
      </c>
      <c r="AB173" t="s">
        <v>61</v>
      </c>
      <c r="AC173">
        <v>73365</v>
      </c>
    </row>
    <row r="174" spans="1:29" x14ac:dyDescent="0.3">
      <c r="A174" t="s">
        <v>251</v>
      </c>
      <c r="B174">
        <v>20</v>
      </c>
      <c r="C174" t="s">
        <v>42</v>
      </c>
      <c r="D174" t="s">
        <v>63</v>
      </c>
      <c r="E174" t="s">
        <v>83</v>
      </c>
      <c r="F174">
        <v>90</v>
      </c>
      <c r="G174">
        <v>13</v>
      </c>
      <c r="H174">
        <v>3.21</v>
      </c>
      <c r="I174" t="s">
        <v>33</v>
      </c>
      <c r="J174">
        <v>9</v>
      </c>
      <c r="K174">
        <v>8</v>
      </c>
      <c r="L174">
        <v>0</v>
      </c>
      <c r="M174">
        <v>6</v>
      </c>
      <c r="N174" t="s">
        <v>34</v>
      </c>
      <c r="O174">
        <v>4</v>
      </c>
      <c r="P174" t="s">
        <v>35</v>
      </c>
      <c r="Q174" t="s">
        <v>34</v>
      </c>
      <c r="R174">
        <v>100</v>
      </c>
      <c r="S174">
        <v>8</v>
      </c>
      <c r="T174">
        <v>8</v>
      </c>
      <c r="U174">
        <v>7</v>
      </c>
      <c r="V174" t="s">
        <v>36</v>
      </c>
      <c r="W174">
        <v>90</v>
      </c>
      <c r="X174">
        <v>225.15</v>
      </c>
      <c r="Y174" t="s">
        <v>37</v>
      </c>
      <c r="Z174" t="s">
        <v>38</v>
      </c>
      <c r="AA174" t="s">
        <v>84</v>
      </c>
      <c r="AB174" t="s">
        <v>40</v>
      </c>
      <c r="AC174">
        <v>82503</v>
      </c>
    </row>
    <row r="175" spans="1:29" x14ac:dyDescent="0.3">
      <c r="A175" t="s">
        <v>252</v>
      </c>
      <c r="B175">
        <v>20</v>
      </c>
      <c r="C175" t="s">
        <v>30</v>
      </c>
      <c r="D175" t="s">
        <v>63</v>
      </c>
      <c r="E175" t="s">
        <v>72</v>
      </c>
      <c r="F175">
        <v>79</v>
      </c>
      <c r="G175">
        <v>21</v>
      </c>
      <c r="H175">
        <v>2.82</v>
      </c>
      <c r="I175" t="s">
        <v>52</v>
      </c>
      <c r="J175">
        <v>7</v>
      </c>
      <c r="K175">
        <v>10</v>
      </c>
      <c r="L175">
        <v>1</v>
      </c>
      <c r="M175">
        <v>5</v>
      </c>
      <c r="N175" t="s">
        <v>34</v>
      </c>
      <c r="O175">
        <v>4</v>
      </c>
      <c r="P175" t="s">
        <v>35</v>
      </c>
      <c r="Q175" t="s">
        <v>35</v>
      </c>
      <c r="R175">
        <v>100</v>
      </c>
      <c r="S175">
        <v>7</v>
      </c>
      <c r="T175">
        <v>7</v>
      </c>
      <c r="U175">
        <v>6</v>
      </c>
      <c r="V175" t="s">
        <v>36</v>
      </c>
      <c r="W175">
        <v>70</v>
      </c>
      <c r="X175">
        <v>202.8</v>
      </c>
      <c r="Y175" t="s">
        <v>37</v>
      </c>
      <c r="Z175" t="s">
        <v>38</v>
      </c>
      <c r="AA175" t="s">
        <v>73</v>
      </c>
      <c r="AB175" t="s">
        <v>61</v>
      </c>
      <c r="AC175">
        <v>79049</v>
      </c>
    </row>
    <row r="176" spans="1:29" x14ac:dyDescent="0.3">
      <c r="A176" t="s">
        <v>253</v>
      </c>
      <c r="B176">
        <v>21</v>
      </c>
      <c r="C176" t="s">
        <v>164</v>
      </c>
      <c r="D176" t="s">
        <v>63</v>
      </c>
      <c r="E176" t="s">
        <v>64</v>
      </c>
      <c r="F176">
        <v>80</v>
      </c>
      <c r="G176">
        <v>27</v>
      </c>
      <c r="H176">
        <v>3.13</v>
      </c>
      <c r="I176" t="s">
        <v>52</v>
      </c>
      <c r="J176">
        <v>7</v>
      </c>
      <c r="K176">
        <v>12</v>
      </c>
      <c r="L176">
        <v>4</v>
      </c>
      <c r="M176">
        <v>1</v>
      </c>
      <c r="N176" t="s">
        <v>35</v>
      </c>
      <c r="O176">
        <v>5</v>
      </c>
      <c r="P176" t="s">
        <v>35</v>
      </c>
      <c r="Q176" t="s">
        <v>34</v>
      </c>
      <c r="R176">
        <v>100</v>
      </c>
      <c r="S176">
        <v>9</v>
      </c>
      <c r="T176">
        <v>6</v>
      </c>
      <c r="U176">
        <v>7</v>
      </c>
      <c r="V176" t="s">
        <v>36</v>
      </c>
      <c r="W176">
        <v>75</v>
      </c>
      <c r="X176">
        <v>229.45</v>
      </c>
      <c r="Y176" t="s">
        <v>37</v>
      </c>
      <c r="Z176" t="s">
        <v>38</v>
      </c>
      <c r="AA176" t="s">
        <v>73</v>
      </c>
      <c r="AB176" t="s">
        <v>61</v>
      </c>
      <c r="AC176">
        <v>87325</v>
      </c>
    </row>
    <row r="177" spans="1:29" x14ac:dyDescent="0.3">
      <c r="A177" t="s">
        <v>254</v>
      </c>
      <c r="B177">
        <v>20</v>
      </c>
      <c r="C177" t="s">
        <v>30</v>
      </c>
      <c r="D177" t="s">
        <v>63</v>
      </c>
      <c r="E177" t="s">
        <v>32</v>
      </c>
      <c r="F177">
        <v>72</v>
      </c>
      <c r="G177">
        <v>16</v>
      </c>
      <c r="H177">
        <v>2.79</v>
      </c>
      <c r="I177" t="s">
        <v>52</v>
      </c>
      <c r="J177">
        <v>6</v>
      </c>
      <c r="K177">
        <v>9</v>
      </c>
      <c r="L177">
        <v>4</v>
      </c>
      <c r="M177">
        <v>2</v>
      </c>
      <c r="N177" t="s">
        <v>35</v>
      </c>
      <c r="O177">
        <v>4</v>
      </c>
      <c r="P177" t="s">
        <v>34</v>
      </c>
      <c r="Q177" t="s">
        <v>34</v>
      </c>
      <c r="R177">
        <v>100</v>
      </c>
      <c r="S177">
        <v>10</v>
      </c>
      <c r="T177">
        <v>8</v>
      </c>
      <c r="U177">
        <v>7</v>
      </c>
      <c r="V177" t="s">
        <v>36</v>
      </c>
      <c r="W177">
        <v>69</v>
      </c>
      <c r="X177">
        <v>208.35</v>
      </c>
      <c r="Y177" t="s">
        <v>37</v>
      </c>
      <c r="Z177" t="s">
        <v>38</v>
      </c>
      <c r="AA177" t="s">
        <v>69</v>
      </c>
      <c r="AB177" t="s">
        <v>40</v>
      </c>
      <c r="AC177">
        <v>102047</v>
      </c>
    </row>
    <row r="178" spans="1:29" x14ac:dyDescent="0.3">
      <c r="A178" t="s">
        <v>255</v>
      </c>
      <c r="B178">
        <v>20</v>
      </c>
      <c r="C178" t="s">
        <v>42</v>
      </c>
      <c r="D178" t="s">
        <v>50</v>
      </c>
      <c r="E178" t="s">
        <v>64</v>
      </c>
      <c r="F178">
        <v>90</v>
      </c>
      <c r="G178">
        <v>28</v>
      </c>
      <c r="H178">
        <v>3.31</v>
      </c>
      <c r="I178" t="s">
        <v>33</v>
      </c>
      <c r="J178">
        <v>9</v>
      </c>
      <c r="K178">
        <v>12</v>
      </c>
      <c r="L178">
        <v>1</v>
      </c>
      <c r="M178">
        <v>6</v>
      </c>
      <c r="N178" t="s">
        <v>34</v>
      </c>
      <c r="O178">
        <v>5</v>
      </c>
      <c r="P178" t="s">
        <v>35</v>
      </c>
      <c r="Q178" t="s">
        <v>34</v>
      </c>
      <c r="R178">
        <v>100</v>
      </c>
      <c r="S178">
        <v>7</v>
      </c>
      <c r="T178">
        <v>8</v>
      </c>
      <c r="U178">
        <v>10</v>
      </c>
      <c r="V178" t="s">
        <v>36</v>
      </c>
      <c r="W178">
        <v>99</v>
      </c>
      <c r="X178">
        <v>249.65</v>
      </c>
      <c r="Y178" t="s">
        <v>46</v>
      </c>
      <c r="Z178" t="s">
        <v>47</v>
      </c>
      <c r="AA178" t="s">
        <v>46</v>
      </c>
      <c r="AB178" t="s">
        <v>48</v>
      </c>
      <c r="AC178">
        <v>0</v>
      </c>
    </row>
    <row r="179" spans="1:29" x14ac:dyDescent="0.3">
      <c r="A179" t="s">
        <v>256</v>
      </c>
      <c r="B179">
        <v>23</v>
      </c>
      <c r="C179" t="s">
        <v>42</v>
      </c>
      <c r="D179" t="s">
        <v>50</v>
      </c>
      <c r="E179" t="s">
        <v>64</v>
      </c>
      <c r="F179">
        <v>68</v>
      </c>
      <c r="G179">
        <v>26</v>
      </c>
      <c r="H179">
        <v>2.85</v>
      </c>
      <c r="I179" t="s">
        <v>52</v>
      </c>
      <c r="J179">
        <v>9</v>
      </c>
      <c r="K179">
        <v>14</v>
      </c>
      <c r="L179">
        <v>0</v>
      </c>
      <c r="M179">
        <v>3</v>
      </c>
      <c r="N179" t="s">
        <v>34</v>
      </c>
      <c r="O179">
        <v>5</v>
      </c>
      <c r="P179" t="s">
        <v>35</v>
      </c>
      <c r="Q179" t="s">
        <v>34</v>
      </c>
      <c r="R179">
        <v>100</v>
      </c>
      <c r="S179">
        <v>8</v>
      </c>
      <c r="T179">
        <v>6</v>
      </c>
      <c r="U179">
        <v>6</v>
      </c>
      <c r="V179" t="s">
        <v>36</v>
      </c>
      <c r="W179">
        <v>75</v>
      </c>
      <c r="X179">
        <v>227.25</v>
      </c>
      <c r="Y179" t="s">
        <v>37</v>
      </c>
      <c r="Z179" t="s">
        <v>38</v>
      </c>
      <c r="AA179" t="s">
        <v>112</v>
      </c>
      <c r="AB179" t="s">
        <v>40</v>
      </c>
      <c r="AC179">
        <v>101396</v>
      </c>
    </row>
    <row r="180" spans="1:29" x14ac:dyDescent="0.3">
      <c r="A180" t="s">
        <v>257</v>
      </c>
      <c r="B180">
        <v>23</v>
      </c>
      <c r="C180" t="s">
        <v>30</v>
      </c>
      <c r="D180" t="s">
        <v>63</v>
      </c>
      <c r="E180" t="s">
        <v>64</v>
      </c>
      <c r="F180">
        <v>77</v>
      </c>
      <c r="G180">
        <v>32</v>
      </c>
      <c r="H180">
        <v>3.06</v>
      </c>
      <c r="I180" t="s">
        <v>52</v>
      </c>
      <c r="J180">
        <v>9</v>
      </c>
      <c r="K180">
        <v>10</v>
      </c>
      <c r="L180">
        <v>1</v>
      </c>
      <c r="M180">
        <v>5</v>
      </c>
      <c r="N180" t="s">
        <v>34</v>
      </c>
      <c r="O180">
        <v>5</v>
      </c>
      <c r="P180" t="s">
        <v>35</v>
      </c>
      <c r="Q180" t="s">
        <v>34</v>
      </c>
      <c r="R180">
        <v>100</v>
      </c>
      <c r="S180">
        <v>9</v>
      </c>
      <c r="T180">
        <v>7</v>
      </c>
      <c r="U180">
        <v>8</v>
      </c>
      <c r="V180" t="s">
        <v>36</v>
      </c>
      <c r="W180">
        <v>80</v>
      </c>
      <c r="X180">
        <v>232.4</v>
      </c>
      <c r="Y180" t="s">
        <v>37</v>
      </c>
      <c r="Z180" t="s">
        <v>38</v>
      </c>
      <c r="AA180" t="s">
        <v>73</v>
      </c>
      <c r="AB180" t="s">
        <v>61</v>
      </c>
      <c r="AC180">
        <v>84789</v>
      </c>
    </row>
    <row r="181" spans="1:29" x14ac:dyDescent="0.3">
      <c r="A181" t="s">
        <v>258</v>
      </c>
      <c r="B181">
        <v>19</v>
      </c>
      <c r="C181" t="s">
        <v>30</v>
      </c>
      <c r="D181" t="s">
        <v>63</v>
      </c>
      <c r="E181" t="s">
        <v>32</v>
      </c>
      <c r="F181">
        <v>100</v>
      </c>
      <c r="G181">
        <v>30</v>
      </c>
      <c r="H181">
        <v>3.46</v>
      </c>
      <c r="I181" t="s">
        <v>33</v>
      </c>
      <c r="J181">
        <v>7</v>
      </c>
      <c r="K181">
        <v>9</v>
      </c>
      <c r="L181">
        <v>3</v>
      </c>
      <c r="M181">
        <v>4</v>
      </c>
      <c r="N181" t="s">
        <v>34</v>
      </c>
      <c r="O181">
        <v>5</v>
      </c>
      <c r="P181" t="s">
        <v>34</v>
      </c>
      <c r="Q181" t="s">
        <v>34</v>
      </c>
      <c r="R181">
        <v>100</v>
      </c>
      <c r="S181">
        <v>10</v>
      </c>
      <c r="T181">
        <v>9</v>
      </c>
      <c r="U181">
        <v>6</v>
      </c>
      <c r="V181" t="s">
        <v>36</v>
      </c>
      <c r="W181">
        <v>74</v>
      </c>
      <c r="X181">
        <v>226.4</v>
      </c>
      <c r="Y181" t="s">
        <v>37</v>
      </c>
      <c r="Z181" t="s">
        <v>38</v>
      </c>
      <c r="AA181" t="s">
        <v>39</v>
      </c>
      <c r="AB181" t="s">
        <v>40</v>
      </c>
      <c r="AC181">
        <v>101175</v>
      </c>
    </row>
    <row r="182" spans="1:29" x14ac:dyDescent="0.3">
      <c r="A182" t="s">
        <v>259</v>
      </c>
      <c r="B182">
        <v>20</v>
      </c>
      <c r="C182" t="s">
        <v>42</v>
      </c>
      <c r="D182" t="s">
        <v>31</v>
      </c>
      <c r="E182" t="s">
        <v>57</v>
      </c>
      <c r="F182">
        <v>83</v>
      </c>
      <c r="G182">
        <v>42</v>
      </c>
      <c r="H182">
        <v>3.65</v>
      </c>
      <c r="I182" t="s">
        <v>33</v>
      </c>
      <c r="J182">
        <v>9</v>
      </c>
      <c r="K182">
        <v>12</v>
      </c>
      <c r="L182">
        <v>3</v>
      </c>
      <c r="M182">
        <v>5</v>
      </c>
      <c r="N182" t="s">
        <v>34</v>
      </c>
      <c r="O182">
        <v>5</v>
      </c>
      <c r="P182" t="s">
        <v>34</v>
      </c>
      <c r="Q182" t="s">
        <v>34</v>
      </c>
      <c r="R182">
        <v>100</v>
      </c>
      <c r="S182">
        <v>9</v>
      </c>
      <c r="T182">
        <v>9</v>
      </c>
      <c r="U182">
        <v>9</v>
      </c>
      <c r="V182" t="s">
        <v>36</v>
      </c>
      <c r="W182">
        <v>82</v>
      </c>
      <c r="X182">
        <v>251.25</v>
      </c>
      <c r="Y182" t="s">
        <v>37</v>
      </c>
      <c r="Z182" t="s">
        <v>38</v>
      </c>
      <c r="AA182" t="s">
        <v>58</v>
      </c>
      <c r="AB182" t="s">
        <v>40</v>
      </c>
      <c r="AC182">
        <v>81473</v>
      </c>
    </row>
    <row r="183" spans="1:29" x14ac:dyDescent="0.3">
      <c r="A183" t="s">
        <v>260</v>
      </c>
      <c r="B183">
        <v>23</v>
      </c>
      <c r="C183" t="s">
        <v>42</v>
      </c>
      <c r="D183" t="s">
        <v>43</v>
      </c>
      <c r="E183" t="s">
        <v>83</v>
      </c>
      <c r="F183">
        <v>77</v>
      </c>
      <c r="G183">
        <v>19</v>
      </c>
      <c r="H183">
        <v>3.11</v>
      </c>
      <c r="I183" t="s">
        <v>52</v>
      </c>
      <c r="J183">
        <v>8</v>
      </c>
      <c r="K183">
        <v>7</v>
      </c>
      <c r="L183">
        <v>2</v>
      </c>
      <c r="M183">
        <v>2</v>
      </c>
      <c r="N183" t="s">
        <v>34</v>
      </c>
      <c r="O183">
        <v>3</v>
      </c>
      <c r="P183" t="s">
        <v>34</v>
      </c>
      <c r="Q183" t="s">
        <v>35</v>
      </c>
      <c r="R183">
        <v>100</v>
      </c>
      <c r="S183">
        <v>9</v>
      </c>
      <c r="T183">
        <v>10</v>
      </c>
      <c r="U183">
        <v>8</v>
      </c>
      <c r="V183" t="s">
        <v>36</v>
      </c>
      <c r="W183">
        <v>76</v>
      </c>
      <c r="X183">
        <v>212.65</v>
      </c>
      <c r="Y183" t="s">
        <v>46</v>
      </c>
      <c r="Z183" t="s">
        <v>47</v>
      </c>
      <c r="AA183" t="s">
        <v>46</v>
      </c>
      <c r="AB183" t="s">
        <v>48</v>
      </c>
      <c r="AC183">
        <v>0</v>
      </c>
    </row>
    <row r="184" spans="1:29" x14ac:dyDescent="0.3">
      <c r="A184" t="s">
        <v>261</v>
      </c>
      <c r="B184">
        <v>20</v>
      </c>
      <c r="C184" t="s">
        <v>30</v>
      </c>
      <c r="D184" t="s">
        <v>31</v>
      </c>
      <c r="E184" t="s">
        <v>57</v>
      </c>
      <c r="F184">
        <v>92</v>
      </c>
      <c r="G184">
        <v>36</v>
      </c>
      <c r="H184">
        <v>3.4</v>
      </c>
      <c r="I184" t="s">
        <v>33</v>
      </c>
      <c r="J184">
        <v>7</v>
      </c>
      <c r="K184">
        <v>12</v>
      </c>
      <c r="L184">
        <v>2</v>
      </c>
      <c r="M184">
        <v>2</v>
      </c>
      <c r="N184" t="s">
        <v>35</v>
      </c>
      <c r="O184">
        <v>5</v>
      </c>
      <c r="P184" t="s">
        <v>34</v>
      </c>
      <c r="Q184" t="s">
        <v>34</v>
      </c>
      <c r="R184">
        <v>100</v>
      </c>
      <c r="S184">
        <v>10</v>
      </c>
      <c r="T184">
        <v>8</v>
      </c>
      <c r="U184">
        <v>9</v>
      </c>
      <c r="V184" t="s">
        <v>36</v>
      </c>
      <c r="W184">
        <v>88</v>
      </c>
      <c r="X184">
        <v>243</v>
      </c>
      <c r="Y184" t="s">
        <v>37</v>
      </c>
      <c r="Z184" t="s">
        <v>38</v>
      </c>
      <c r="AA184" t="s">
        <v>80</v>
      </c>
      <c r="AB184" t="s">
        <v>59</v>
      </c>
      <c r="AC184">
        <v>78794</v>
      </c>
    </row>
    <row r="185" spans="1:29" x14ac:dyDescent="0.3">
      <c r="A185" t="s">
        <v>262</v>
      </c>
      <c r="B185">
        <v>21</v>
      </c>
      <c r="C185" t="s">
        <v>30</v>
      </c>
      <c r="D185" t="s">
        <v>43</v>
      </c>
      <c r="E185" t="s">
        <v>32</v>
      </c>
      <c r="F185">
        <v>72</v>
      </c>
      <c r="G185">
        <v>23</v>
      </c>
      <c r="H185">
        <v>2.82</v>
      </c>
      <c r="I185" t="s">
        <v>52</v>
      </c>
      <c r="J185">
        <v>6</v>
      </c>
      <c r="K185">
        <v>6</v>
      </c>
      <c r="L185">
        <v>2</v>
      </c>
      <c r="M185">
        <v>4</v>
      </c>
      <c r="N185" t="s">
        <v>34</v>
      </c>
      <c r="O185">
        <v>3</v>
      </c>
      <c r="P185" t="s">
        <v>34</v>
      </c>
      <c r="Q185" t="s">
        <v>34</v>
      </c>
      <c r="R185">
        <v>94</v>
      </c>
      <c r="S185">
        <v>8</v>
      </c>
      <c r="T185">
        <v>8</v>
      </c>
      <c r="U185">
        <v>6</v>
      </c>
      <c r="V185" t="s">
        <v>36</v>
      </c>
      <c r="W185">
        <v>61</v>
      </c>
      <c r="X185">
        <v>183</v>
      </c>
      <c r="Y185" t="s">
        <v>46</v>
      </c>
      <c r="Z185" t="s">
        <v>47</v>
      </c>
      <c r="AA185" t="s">
        <v>46</v>
      </c>
      <c r="AB185" t="s">
        <v>48</v>
      </c>
      <c r="AC185">
        <v>0</v>
      </c>
    </row>
    <row r="186" spans="1:29" x14ac:dyDescent="0.3">
      <c r="A186" t="s">
        <v>263</v>
      </c>
      <c r="B186">
        <v>22</v>
      </c>
      <c r="C186" t="s">
        <v>42</v>
      </c>
      <c r="D186" t="s">
        <v>50</v>
      </c>
      <c r="E186" t="s">
        <v>32</v>
      </c>
      <c r="F186">
        <v>96</v>
      </c>
      <c r="G186">
        <v>28</v>
      </c>
      <c r="H186">
        <v>3.58</v>
      </c>
      <c r="I186" t="s">
        <v>33</v>
      </c>
      <c r="J186">
        <v>10</v>
      </c>
      <c r="K186">
        <v>12</v>
      </c>
      <c r="L186">
        <v>3</v>
      </c>
      <c r="M186">
        <v>4</v>
      </c>
      <c r="N186" t="s">
        <v>34</v>
      </c>
      <c r="O186">
        <v>5</v>
      </c>
      <c r="P186" t="s">
        <v>35</v>
      </c>
      <c r="Q186" t="s">
        <v>35</v>
      </c>
      <c r="R186">
        <v>100</v>
      </c>
      <c r="S186">
        <v>8</v>
      </c>
      <c r="T186">
        <v>5</v>
      </c>
      <c r="U186">
        <v>10</v>
      </c>
      <c r="V186" t="s">
        <v>36</v>
      </c>
      <c r="W186">
        <v>90</v>
      </c>
      <c r="X186">
        <v>258.2</v>
      </c>
      <c r="Y186" t="s">
        <v>37</v>
      </c>
      <c r="Z186" t="s">
        <v>38</v>
      </c>
      <c r="AA186" t="s">
        <v>58</v>
      </c>
      <c r="AB186" t="s">
        <v>61</v>
      </c>
      <c r="AC186">
        <v>96269</v>
      </c>
    </row>
    <row r="187" spans="1:29" x14ac:dyDescent="0.3">
      <c r="A187" t="s">
        <v>264</v>
      </c>
      <c r="B187">
        <v>20</v>
      </c>
      <c r="C187" t="s">
        <v>30</v>
      </c>
      <c r="D187" t="s">
        <v>31</v>
      </c>
      <c r="E187" t="s">
        <v>32</v>
      </c>
      <c r="F187">
        <v>94</v>
      </c>
      <c r="G187">
        <v>18</v>
      </c>
      <c r="H187">
        <v>3.27</v>
      </c>
      <c r="I187" t="s">
        <v>33</v>
      </c>
      <c r="J187">
        <v>8</v>
      </c>
      <c r="K187">
        <v>11</v>
      </c>
      <c r="L187">
        <v>0</v>
      </c>
      <c r="M187">
        <v>3</v>
      </c>
      <c r="N187" t="s">
        <v>34</v>
      </c>
      <c r="O187">
        <v>5</v>
      </c>
      <c r="P187" t="s">
        <v>34</v>
      </c>
      <c r="Q187" t="s">
        <v>35</v>
      </c>
      <c r="R187">
        <v>100</v>
      </c>
      <c r="S187">
        <v>10</v>
      </c>
      <c r="T187">
        <v>6</v>
      </c>
      <c r="U187">
        <v>9</v>
      </c>
      <c r="V187" t="s">
        <v>36</v>
      </c>
      <c r="W187">
        <v>79</v>
      </c>
      <c r="X187">
        <v>235.55</v>
      </c>
      <c r="Y187" t="s">
        <v>46</v>
      </c>
      <c r="Z187" t="s">
        <v>47</v>
      </c>
      <c r="AA187" t="s">
        <v>46</v>
      </c>
      <c r="AB187" t="s">
        <v>48</v>
      </c>
      <c r="AC187">
        <v>0</v>
      </c>
    </row>
    <row r="188" spans="1:29" x14ac:dyDescent="0.3">
      <c r="A188" t="s">
        <v>265</v>
      </c>
      <c r="B188">
        <v>20</v>
      </c>
      <c r="C188" t="s">
        <v>42</v>
      </c>
      <c r="D188" t="s">
        <v>43</v>
      </c>
      <c r="E188" t="s">
        <v>57</v>
      </c>
      <c r="F188">
        <v>75</v>
      </c>
      <c r="G188">
        <v>20</v>
      </c>
      <c r="H188">
        <v>2.85</v>
      </c>
      <c r="I188" t="s">
        <v>52</v>
      </c>
      <c r="J188">
        <v>5</v>
      </c>
      <c r="K188">
        <v>8</v>
      </c>
      <c r="L188">
        <v>3</v>
      </c>
      <c r="M188">
        <v>3</v>
      </c>
      <c r="N188" t="s">
        <v>34</v>
      </c>
      <c r="O188">
        <v>3</v>
      </c>
      <c r="P188" t="s">
        <v>34</v>
      </c>
      <c r="Q188" t="s">
        <v>34</v>
      </c>
      <c r="R188">
        <v>96</v>
      </c>
      <c r="S188">
        <v>9</v>
      </c>
      <c r="T188">
        <v>9</v>
      </c>
      <c r="U188">
        <v>6</v>
      </c>
      <c r="V188" t="s">
        <v>36</v>
      </c>
      <c r="W188">
        <v>71</v>
      </c>
      <c r="X188">
        <v>192.55</v>
      </c>
      <c r="Y188" t="s">
        <v>37</v>
      </c>
      <c r="Z188" t="s">
        <v>38</v>
      </c>
      <c r="AA188" t="s">
        <v>80</v>
      </c>
      <c r="AB188" t="s">
        <v>59</v>
      </c>
      <c r="AC188">
        <v>102933</v>
      </c>
    </row>
    <row r="189" spans="1:29" x14ac:dyDescent="0.3">
      <c r="A189" t="s">
        <v>266</v>
      </c>
      <c r="B189">
        <v>23</v>
      </c>
      <c r="C189" t="s">
        <v>42</v>
      </c>
      <c r="D189" t="s">
        <v>63</v>
      </c>
      <c r="E189" t="s">
        <v>57</v>
      </c>
      <c r="F189">
        <v>86</v>
      </c>
      <c r="G189">
        <v>32</v>
      </c>
      <c r="H189">
        <v>3.54</v>
      </c>
      <c r="I189" t="s">
        <v>33</v>
      </c>
      <c r="J189">
        <v>10</v>
      </c>
      <c r="K189">
        <v>12</v>
      </c>
      <c r="L189">
        <v>4</v>
      </c>
      <c r="M189">
        <v>5</v>
      </c>
      <c r="N189" t="s">
        <v>34</v>
      </c>
      <c r="O189">
        <v>5</v>
      </c>
      <c r="P189" t="s">
        <v>34</v>
      </c>
      <c r="Q189" t="s">
        <v>34</v>
      </c>
      <c r="R189">
        <v>100</v>
      </c>
      <c r="S189">
        <v>10</v>
      </c>
      <c r="T189">
        <v>9</v>
      </c>
      <c r="U189">
        <v>10</v>
      </c>
      <c r="V189" t="s">
        <v>36</v>
      </c>
      <c r="W189">
        <v>99</v>
      </c>
      <c r="X189">
        <v>267.60000000000002</v>
      </c>
      <c r="Y189" t="s">
        <v>46</v>
      </c>
      <c r="Z189" t="s">
        <v>47</v>
      </c>
      <c r="AA189" t="s">
        <v>46</v>
      </c>
      <c r="AB189" t="s">
        <v>48</v>
      </c>
      <c r="AC189">
        <v>0</v>
      </c>
    </row>
    <row r="190" spans="1:29" x14ac:dyDescent="0.3">
      <c r="A190" t="s">
        <v>267</v>
      </c>
      <c r="B190">
        <v>21</v>
      </c>
      <c r="C190" t="s">
        <v>30</v>
      </c>
      <c r="D190" t="s">
        <v>50</v>
      </c>
      <c r="E190" t="s">
        <v>64</v>
      </c>
      <c r="F190">
        <v>83</v>
      </c>
      <c r="G190">
        <v>24</v>
      </c>
      <c r="H190">
        <v>3.45</v>
      </c>
      <c r="I190" t="s">
        <v>33</v>
      </c>
      <c r="J190">
        <v>10</v>
      </c>
      <c r="K190">
        <v>12</v>
      </c>
      <c r="L190">
        <v>3</v>
      </c>
      <c r="M190">
        <v>3</v>
      </c>
      <c r="N190" t="s">
        <v>34</v>
      </c>
      <c r="O190">
        <v>5</v>
      </c>
      <c r="P190" t="s">
        <v>35</v>
      </c>
      <c r="Q190" t="s">
        <v>34</v>
      </c>
      <c r="R190">
        <v>100</v>
      </c>
      <c r="S190">
        <v>8</v>
      </c>
      <c r="T190">
        <v>5</v>
      </c>
      <c r="U190">
        <v>9</v>
      </c>
      <c r="V190" t="s">
        <v>36</v>
      </c>
      <c r="W190">
        <v>83</v>
      </c>
      <c r="X190">
        <v>250.75</v>
      </c>
      <c r="Y190" t="s">
        <v>37</v>
      </c>
      <c r="Z190" t="s">
        <v>38</v>
      </c>
      <c r="AA190" t="s">
        <v>65</v>
      </c>
      <c r="AB190" t="s">
        <v>61</v>
      </c>
      <c r="AC190">
        <v>86217</v>
      </c>
    </row>
    <row r="191" spans="1:29" x14ac:dyDescent="0.3">
      <c r="A191" t="s">
        <v>268</v>
      </c>
      <c r="B191">
        <v>21</v>
      </c>
      <c r="C191" t="s">
        <v>42</v>
      </c>
      <c r="D191" t="s">
        <v>63</v>
      </c>
      <c r="E191" t="s">
        <v>57</v>
      </c>
      <c r="F191">
        <v>78</v>
      </c>
      <c r="G191">
        <v>12</v>
      </c>
      <c r="H191">
        <v>2.83</v>
      </c>
      <c r="I191" t="s">
        <v>52</v>
      </c>
      <c r="J191">
        <v>9</v>
      </c>
      <c r="K191">
        <v>9</v>
      </c>
      <c r="L191">
        <v>4</v>
      </c>
      <c r="M191">
        <v>5</v>
      </c>
      <c r="N191" t="s">
        <v>34</v>
      </c>
      <c r="O191">
        <v>5</v>
      </c>
      <c r="P191" t="s">
        <v>35</v>
      </c>
      <c r="Q191" t="s">
        <v>34</v>
      </c>
      <c r="R191">
        <v>100</v>
      </c>
      <c r="S191">
        <v>9</v>
      </c>
      <c r="T191">
        <v>6</v>
      </c>
      <c r="U191">
        <v>9</v>
      </c>
      <c r="V191" t="s">
        <v>36</v>
      </c>
      <c r="W191">
        <v>93</v>
      </c>
      <c r="X191">
        <v>239.95</v>
      </c>
      <c r="Y191" t="s">
        <v>37</v>
      </c>
      <c r="Z191" t="s">
        <v>38</v>
      </c>
      <c r="AA191" t="s">
        <v>58</v>
      </c>
      <c r="AB191" t="s">
        <v>61</v>
      </c>
      <c r="AC191">
        <v>107532</v>
      </c>
    </row>
    <row r="192" spans="1:29" x14ac:dyDescent="0.3">
      <c r="A192" t="s">
        <v>269</v>
      </c>
      <c r="B192">
        <v>19</v>
      </c>
      <c r="C192" t="s">
        <v>42</v>
      </c>
      <c r="D192" t="s">
        <v>31</v>
      </c>
      <c r="E192" t="s">
        <v>51</v>
      </c>
      <c r="F192">
        <v>70</v>
      </c>
      <c r="G192">
        <v>15</v>
      </c>
      <c r="H192">
        <v>2.82</v>
      </c>
      <c r="I192" t="s">
        <v>52</v>
      </c>
      <c r="J192">
        <v>5</v>
      </c>
      <c r="K192">
        <v>7</v>
      </c>
      <c r="L192">
        <v>0</v>
      </c>
      <c r="M192">
        <v>3</v>
      </c>
      <c r="N192" t="s">
        <v>35</v>
      </c>
      <c r="O192">
        <v>2</v>
      </c>
      <c r="P192" t="s">
        <v>35</v>
      </c>
      <c r="Q192" t="s">
        <v>35</v>
      </c>
      <c r="R192">
        <v>82</v>
      </c>
      <c r="S192">
        <v>7</v>
      </c>
      <c r="T192">
        <v>6</v>
      </c>
      <c r="U192">
        <v>6</v>
      </c>
      <c r="V192" t="s">
        <v>55</v>
      </c>
      <c r="W192">
        <v>56</v>
      </c>
      <c r="X192">
        <v>164.9</v>
      </c>
      <c r="Y192" t="s">
        <v>46</v>
      </c>
      <c r="Z192" t="s">
        <v>47</v>
      </c>
      <c r="AA192" t="s">
        <v>46</v>
      </c>
      <c r="AB192" t="s">
        <v>48</v>
      </c>
      <c r="AC192">
        <v>0</v>
      </c>
    </row>
    <row r="193" spans="1:29" x14ac:dyDescent="0.3">
      <c r="A193" t="s">
        <v>270</v>
      </c>
      <c r="B193">
        <v>19</v>
      </c>
      <c r="C193" t="s">
        <v>30</v>
      </c>
      <c r="D193" t="s">
        <v>31</v>
      </c>
      <c r="E193" t="s">
        <v>57</v>
      </c>
      <c r="F193">
        <v>71</v>
      </c>
      <c r="G193">
        <v>8</v>
      </c>
      <c r="H193">
        <v>2.65</v>
      </c>
      <c r="I193" t="s">
        <v>52</v>
      </c>
      <c r="J193">
        <v>6</v>
      </c>
      <c r="K193">
        <v>8</v>
      </c>
      <c r="L193">
        <v>1</v>
      </c>
      <c r="M193">
        <v>4</v>
      </c>
      <c r="N193" t="s">
        <v>34</v>
      </c>
      <c r="O193">
        <v>3</v>
      </c>
      <c r="P193" t="s">
        <v>35</v>
      </c>
      <c r="Q193" t="s">
        <v>34</v>
      </c>
      <c r="R193">
        <v>89</v>
      </c>
      <c r="S193">
        <v>8</v>
      </c>
      <c r="T193">
        <v>7</v>
      </c>
      <c r="U193">
        <v>6</v>
      </c>
      <c r="V193" t="s">
        <v>36</v>
      </c>
      <c r="W193">
        <v>56</v>
      </c>
      <c r="X193">
        <v>178.95</v>
      </c>
      <c r="Y193" t="s">
        <v>37</v>
      </c>
      <c r="Z193" t="s">
        <v>109</v>
      </c>
      <c r="AA193" t="s">
        <v>80</v>
      </c>
      <c r="AB193" t="s">
        <v>74</v>
      </c>
      <c r="AC193">
        <v>45098</v>
      </c>
    </row>
    <row r="194" spans="1:29" x14ac:dyDescent="0.3">
      <c r="A194" t="s">
        <v>271</v>
      </c>
      <c r="B194">
        <v>21</v>
      </c>
      <c r="C194" t="s">
        <v>30</v>
      </c>
      <c r="D194" t="s">
        <v>31</v>
      </c>
      <c r="E194" t="s">
        <v>32</v>
      </c>
      <c r="F194">
        <v>89</v>
      </c>
      <c r="G194">
        <v>26</v>
      </c>
      <c r="H194">
        <v>3.21</v>
      </c>
      <c r="I194" t="s">
        <v>33</v>
      </c>
      <c r="J194">
        <v>7</v>
      </c>
      <c r="K194">
        <v>8</v>
      </c>
      <c r="L194">
        <v>2</v>
      </c>
      <c r="M194">
        <v>4</v>
      </c>
      <c r="N194" t="s">
        <v>35</v>
      </c>
      <c r="O194">
        <v>5</v>
      </c>
      <c r="P194" t="s">
        <v>35</v>
      </c>
      <c r="Q194" t="s">
        <v>34</v>
      </c>
      <c r="R194">
        <v>100</v>
      </c>
      <c r="S194">
        <v>7</v>
      </c>
      <c r="T194">
        <v>7</v>
      </c>
      <c r="U194">
        <v>9</v>
      </c>
      <c r="V194" t="s">
        <v>36</v>
      </c>
      <c r="W194">
        <v>90</v>
      </c>
      <c r="X194">
        <v>227.15</v>
      </c>
      <c r="Y194" t="s">
        <v>37</v>
      </c>
      <c r="Z194" t="s">
        <v>38</v>
      </c>
      <c r="AA194" t="s">
        <v>58</v>
      </c>
      <c r="AB194" t="s">
        <v>40</v>
      </c>
      <c r="AC194">
        <v>88814</v>
      </c>
    </row>
    <row r="195" spans="1:29" x14ac:dyDescent="0.3">
      <c r="A195" t="s">
        <v>272</v>
      </c>
      <c r="B195">
        <v>22</v>
      </c>
      <c r="C195" t="s">
        <v>42</v>
      </c>
      <c r="D195" t="s">
        <v>50</v>
      </c>
      <c r="E195" t="s">
        <v>57</v>
      </c>
      <c r="F195">
        <v>100</v>
      </c>
      <c r="G195">
        <v>29</v>
      </c>
      <c r="H195">
        <v>3.68</v>
      </c>
      <c r="I195" t="s">
        <v>33</v>
      </c>
      <c r="J195">
        <v>10</v>
      </c>
      <c r="K195">
        <v>12</v>
      </c>
      <c r="L195">
        <v>2</v>
      </c>
      <c r="M195">
        <v>4</v>
      </c>
      <c r="N195" t="s">
        <v>34</v>
      </c>
      <c r="O195">
        <v>5</v>
      </c>
      <c r="P195" t="s">
        <v>35</v>
      </c>
      <c r="Q195" t="s">
        <v>34</v>
      </c>
      <c r="R195">
        <v>100</v>
      </c>
      <c r="S195">
        <v>10</v>
      </c>
      <c r="T195">
        <v>7</v>
      </c>
      <c r="U195">
        <v>9</v>
      </c>
      <c r="V195" t="s">
        <v>36</v>
      </c>
      <c r="W195">
        <v>76</v>
      </c>
      <c r="X195">
        <v>253.2</v>
      </c>
      <c r="Y195" t="s">
        <v>37</v>
      </c>
      <c r="Z195" t="s">
        <v>38</v>
      </c>
      <c r="AA195" t="s">
        <v>80</v>
      </c>
      <c r="AB195" t="s">
        <v>40</v>
      </c>
      <c r="AC195">
        <v>94618</v>
      </c>
    </row>
    <row r="196" spans="1:29" x14ac:dyDescent="0.3">
      <c r="A196" t="s">
        <v>273</v>
      </c>
      <c r="B196">
        <v>26</v>
      </c>
      <c r="C196" t="s">
        <v>42</v>
      </c>
      <c r="D196" t="s">
        <v>43</v>
      </c>
      <c r="E196" t="s">
        <v>83</v>
      </c>
      <c r="F196">
        <v>88</v>
      </c>
      <c r="G196">
        <v>28</v>
      </c>
      <c r="H196">
        <v>3.29</v>
      </c>
      <c r="I196" t="s">
        <v>33</v>
      </c>
      <c r="J196">
        <v>8</v>
      </c>
      <c r="K196">
        <v>13</v>
      </c>
      <c r="L196">
        <v>1</v>
      </c>
      <c r="M196">
        <v>2</v>
      </c>
      <c r="N196" t="s">
        <v>34</v>
      </c>
      <c r="O196">
        <v>5</v>
      </c>
      <c r="P196" t="s">
        <v>35</v>
      </c>
      <c r="Q196" t="s">
        <v>34</v>
      </c>
      <c r="R196">
        <v>100</v>
      </c>
      <c r="S196">
        <v>9</v>
      </c>
      <c r="T196">
        <v>7</v>
      </c>
      <c r="U196">
        <v>10</v>
      </c>
      <c r="V196" t="s">
        <v>36</v>
      </c>
      <c r="W196">
        <v>85</v>
      </c>
      <c r="X196">
        <v>244.35</v>
      </c>
      <c r="Y196" t="s">
        <v>37</v>
      </c>
      <c r="Z196" t="s">
        <v>38</v>
      </c>
      <c r="AA196" t="s">
        <v>84</v>
      </c>
      <c r="AB196" t="s">
        <v>74</v>
      </c>
      <c r="AC196">
        <v>70227</v>
      </c>
    </row>
    <row r="197" spans="1:29" x14ac:dyDescent="0.3">
      <c r="A197" t="s">
        <v>274</v>
      </c>
      <c r="B197">
        <v>27</v>
      </c>
      <c r="C197" t="s">
        <v>30</v>
      </c>
      <c r="D197" t="s">
        <v>63</v>
      </c>
      <c r="E197" t="s">
        <v>72</v>
      </c>
      <c r="F197">
        <v>94</v>
      </c>
      <c r="G197">
        <v>33</v>
      </c>
      <c r="H197">
        <v>3.7</v>
      </c>
      <c r="I197" t="s">
        <v>100</v>
      </c>
      <c r="J197">
        <v>8</v>
      </c>
      <c r="K197">
        <v>13</v>
      </c>
      <c r="L197">
        <v>1</v>
      </c>
      <c r="M197">
        <v>3</v>
      </c>
      <c r="N197" t="s">
        <v>34</v>
      </c>
      <c r="O197">
        <v>5</v>
      </c>
      <c r="P197" t="s">
        <v>34</v>
      </c>
      <c r="Q197" t="s">
        <v>34</v>
      </c>
      <c r="R197">
        <v>100</v>
      </c>
      <c r="S197">
        <v>10</v>
      </c>
      <c r="T197">
        <v>9</v>
      </c>
      <c r="U197">
        <v>9</v>
      </c>
      <c r="V197" t="s">
        <v>36</v>
      </c>
      <c r="W197">
        <v>93</v>
      </c>
      <c r="X197">
        <v>254.5</v>
      </c>
      <c r="Y197" t="s">
        <v>37</v>
      </c>
      <c r="Z197" t="s">
        <v>38</v>
      </c>
      <c r="AA197" t="s">
        <v>73</v>
      </c>
      <c r="AB197" t="s">
        <v>40</v>
      </c>
      <c r="AC197">
        <v>77395</v>
      </c>
    </row>
    <row r="198" spans="1:29" x14ac:dyDescent="0.3">
      <c r="A198" t="s">
        <v>275</v>
      </c>
      <c r="B198">
        <v>22</v>
      </c>
      <c r="C198" t="s">
        <v>42</v>
      </c>
      <c r="D198" t="s">
        <v>50</v>
      </c>
      <c r="E198" t="s">
        <v>67</v>
      </c>
      <c r="F198">
        <v>56</v>
      </c>
      <c r="G198">
        <v>19</v>
      </c>
      <c r="H198">
        <v>2.58</v>
      </c>
      <c r="I198" t="s">
        <v>44</v>
      </c>
      <c r="J198">
        <v>3</v>
      </c>
      <c r="K198">
        <v>5</v>
      </c>
      <c r="L198">
        <v>1</v>
      </c>
      <c r="M198">
        <v>4</v>
      </c>
      <c r="N198" t="s">
        <v>34</v>
      </c>
      <c r="O198">
        <v>4</v>
      </c>
      <c r="P198" t="s">
        <v>34</v>
      </c>
      <c r="Q198" t="s">
        <v>34</v>
      </c>
      <c r="R198">
        <v>84</v>
      </c>
      <c r="S198">
        <v>10</v>
      </c>
      <c r="T198">
        <v>9</v>
      </c>
      <c r="U198">
        <v>3</v>
      </c>
      <c r="V198" t="s">
        <v>36</v>
      </c>
      <c r="W198">
        <v>55</v>
      </c>
      <c r="X198">
        <v>160.9</v>
      </c>
      <c r="Y198" t="s">
        <v>46</v>
      </c>
      <c r="Z198" t="s">
        <v>47</v>
      </c>
      <c r="AA198" t="s">
        <v>46</v>
      </c>
      <c r="AB198" t="s">
        <v>48</v>
      </c>
      <c r="AC198">
        <v>0</v>
      </c>
    </row>
    <row r="199" spans="1:29" x14ac:dyDescent="0.3">
      <c r="A199" t="s">
        <v>276</v>
      </c>
      <c r="B199">
        <v>22</v>
      </c>
      <c r="C199" t="s">
        <v>42</v>
      </c>
      <c r="D199" t="s">
        <v>31</v>
      </c>
      <c r="E199" t="s">
        <v>32</v>
      </c>
      <c r="F199">
        <v>70</v>
      </c>
      <c r="G199">
        <v>26</v>
      </c>
      <c r="H199">
        <v>3.07</v>
      </c>
      <c r="I199" t="s">
        <v>52</v>
      </c>
      <c r="J199">
        <v>6</v>
      </c>
      <c r="K199">
        <v>9</v>
      </c>
      <c r="L199">
        <v>1</v>
      </c>
      <c r="M199">
        <v>3</v>
      </c>
      <c r="N199" t="s">
        <v>34</v>
      </c>
      <c r="O199">
        <v>5</v>
      </c>
      <c r="P199" t="s">
        <v>35</v>
      </c>
      <c r="Q199" t="s">
        <v>35</v>
      </c>
      <c r="R199">
        <v>100</v>
      </c>
      <c r="S199">
        <v>9</v>
      </c>
      <c r="T199">
        <v>6</v>
      </c>
      <c r="U199">
        <v>6</v>
      </c>
      <c r="V199" t="s">
        <v>36</v>
      </c>
      <c r="W199">
        <v>71</v>
      </c>
      <c r="X199">
        <v>210.05</v>
      </c>
      <c r="Y199" t="s">
        <v>37</v>
      </c>
      <c r="Z199" t="s">
        <v>38</v>
      </c>
      <c r="AA199" t="s">
        <v>58</v>
      </c>
      <c r="AB199" t="s">
        <v>59</v>
      </c>
      <c r="AC199">
        <v>103023</v>
      </c>
    </row>
    <row r="200" spans="1:29" x14ac:dyDescent="0.3">
      <c r="A200" t="s">
        <v>277</v>
      </c>
      <c r="B200">
        <v>20</v>
      </c>
      <c r="C200" t="s">
        <v>42</v>
      </c>
      <c r="D200" t="s">
        <v>63</v>
      </c>
      <c r="E200" t="s">
        <v>57</v>
      </c>
      <c r="F200">
        <v>80</v>
      </c>
      <c r="G200">
        <v>11</v>
      </c>
      <c r="H200">
        <v>2.77</v>
      </c>
      <c r="I200" t="s">
        <v>52</v>
      </c>
      <c r="J200">
        <v>7</v>
      </c>
      <c r="K200">
        <v>8</v>
      </c>
      <c r="L200">
        <v>1</v>
      </c>
      <c r="M200">
        <v>3</v>
      </c>
      <c r="N200" t="s">
        <v>34</v>
      </c>
      <c r="O200">
        <v>4</v>
      </c>
      <c r="P200" t="s">
        <v>35</v>
      </c>
      <c r="Q200" t="s">
        <v>34</v>
      </c>
      <c r="R200">
        <v>100</v>
      </c>
      <c r="S200">
        <v>7</v>
      </c>
      <c r="T200">
        <v>5</v>
      </c>
      <c r="U200">
        <v>5</v>
      </c>
      <c r="V200" t="s">
        <v>55</v>
      </c>
      <c r="W200">
        <v>68</v>
      </c>
      <c r="X200">
        <v>195.05</v>
      </c>
      <c r="Y200" t="s">
        <v>46</v>
      </c>
      <c r="Z200" t="s">
        <v>47</v>
      </c>
      <c r="AA200" t="s">
        <v>46</v>
      </c>
      <c r="AB200" t="s">
        <v>48</v>
      </c>
      <c r="AC200">
        <v>0</v>
      </c>
    </row>
    <row r="201" spans="1:29" x14ac:dyDescent="0.3">
      <c r="A201" t="s">
        <v>278</v>
      </c>
      <c r="B201">
        <v>28</v>
      </c>
      <c r="C201" t="s">
        <v>42</v>
      </c>
      <c r="D201" t="s">
        <v>31</v>
      </c>
      <c r="E201" t="s">
        <v>64</v>
      </c>
      <c r="F201">
        <v>74</v>
      </c>
      <c r="G201">
        <v>12</v>
      </c>
      <c r="H201">
        <v>2.68</v>
      </c>
      <c r="I201" t="s">
        <v>52</v>
      </c>
      <c r="J201">
        <v>8</v>
      </c>
      <c r="K201">
        <v>11</v>
      </c>
      <c r="L201">
        <v>0</v>
      </c>
      <c r="M201">
        <v>3</v>
      </c>
      <c r="N201" t="s">
        <v>34</v>
      </c>
      <c r="O201">
        <v>4</v>
      </c>
      <c r="P201" t="s">
        <v>35</v>
      </c>
      <c r="Q201" t="s">
        <v>35</v>
      </c>
      <c r="R201">
        <v>100</v>
      </c>
      <c r="S201">
        <v>7</v>
      </c>
      <c r="T201">
        <v>7</v>
      </c>
      <c r="U201">
        <v>5</v>
      </c>
      <c r="V201" t="s">
        <v>36</v>
      </c>
      <c r="W201">
        <v>75</v>
      </c>
      <c r="X201">
        <v>205.7</v>
      </c>
      <c r="Y201" t="s">
        <v>37</v>
      </c>
      <c r="Z201" t="s">
        <v>38</v>
      </c>
      <c r="AA201" t="s">
        <v>73</v>
      </c>
      <c r="AB201" t="s">
        <v>61</v>
      </c>
      <c r="AC201">
        <v>97997</v>
      </c>
    </row>
    <row r="202" spans="1:29" x14ac:dyDescent="0.3">
      <c r="A202" t="s">
        <v>279</v>
      </c>
      <c r="B202">
        <v>18</v>
      </c>
      <c r="C202" t="s">
        <v>30</v>
      </c>
      <c r="D202" t="s">
        <v>63</v>
      </c>
      <c r="E202" t="s">
        <v>64</v>
      </c>
      <c r="F202">
        <v>83</v>
      </c>
      <c r="G202">
        <v>40</v>
      </c>
      <c r="H202">
        <v>3.6</v>
      </c>
      <c r="I202" t="s">
        <v>33</v>
      </c>
      <c r="J202">
        <v>8</v>
      </c>
      <c r="K202">
        <v>9</v>
      </c>
      <c r="L202">
        <v>0</v>
      </c>
      <c r="M202">
        <v>3</v>
      </c>
      <c r="N202" t="s">
        <v>34</v>
      </c>
      <c r="O202">
        <v>4</v>
      </c>
      <c r="P202" t="s">
        <v>35</v>
      </c>
      <c r="Q202" t="s">
        <v>34</v>
      </c>
      <c r="R202">
        <v>100</v>
      </c>
      <c r="S202">
        <v>7</v>
      </c>
      <c r="T202">
        <v>6</v>
      </c>
      <c r="U202">
        <v>8</v>
      </c>
      <c r="V202" t="s">
        <v>36</v>
      </c>
      <c r="W202">
        <v>76</v>
      </c>
      <c r="X202">
        <v>222</v>
      </c>
      <c r="Y202" t="s">
        <v>37</v>
      </c>
      <c r="Z202" t="s">
        <v>38</v>
      </c>
      <c r="AA202" t="s">
        <v>65</v>
      </c>
      <c r="AB202" t="s">
        <v>40</v>
      </c>
      <c r="AC202">
        <v>105253</v>
      </c>
    </row>
    <row r="203" spans="1:29" x14ac:dyDescent="0.3">
      <c r="A203" t="s">
        <v>280</v>
      </c>
      <c r="B203">
        <v>23</v>
      </c>
      <c r="C203" t="s">
        <v>30</v>
      </c>
      <c r="D203" t="s">
        <v>63</v>
      </c>
      <c r="E203" t="s">
        <v>83</v>
      </c>
      <c r="F203">
        <v>100</v>
      </c>
      <c r="G203">
        <v>27</v>
      </c>
      <c r="H203">
        <v>3.67</v>
      </c>
      <c r="I203" t="s">
        <v>33</v>
      </c>
      <c r="J203">
        <v>9</v>
      </c>
      <c r="K203">
        <v>11</v>
      </c>
      <c r="L203">
        <v>0</v>
      </c>
      <c r="M203">
        <v>4</v>
      </c>
      <c r="N203" t="s">
        <v>34</v>
      </c>
      <c r="O203">
        <v>5</v>
      </c>
      <c r="P203" t="s">
        <v>35</v>
      </c>
      <c r="Q203" t="s">
        <v>35</v>
      </c>
      <c r="R203">
        <v>100</v>
      </c>
      <c r="S203">
        <v>7</v>
      </c>
      <c r="T203">
        <v>7</v>
      </c>
      <c r="U203">
        <v>10</v>
      </c>
      <c r="V203" t="s">
        <v>36</v>
      </c>
      <c r="W203">
        <v>87</v>
      </c>
      <c r="X203">
        <v>245.55</v>
      </c>
      <c r="Y203" t="s">
        <v>37</v>
      </c>
      <c r="Z203" t="s">
        <v>38</v>
      </c>
      <c r="AA203" t="s">
        <v>84</v>
      </c>
      <c r="AB203" t="s">
        <v>40</v>
      </c>
      <c r="AC203">
        <v>95455</v>
      </c>
    </row>
    <row r="204" spans="1:29" x14ac:dyDescent="0.3">
      <c r="A204" t="s">
        <v>281</v>
      </c>
      <c r="B204">
        <v>20</v>
      </c>
      <c r="C204" t="s">
        <v>42</v>
      </c>
      <c r="D204" t="s">
        <v>50</v>
      </c>
      <c r="E204" t="s">
        <v>83</v>
      </c>
      <c r="F204">
        <v>91</v>
      </c>
      <c r="G204">
        <v>19</v>
      </c>
      <c r="H204">
        <v>2.99</v>
      </c>
      <c r="I204" t="s">
        <v>52</v>
      </c>
      <c r="J204">
        <v>6</v>
      </c>
      <c r="K204">
        <v>11</v>
      </c>
      <c r="L204">
        <v>1</v>
      </c>
      <c r="M204">
        <v>2</v>
      </c>
      <c r="N204" t="s">
        <v>34</v>
      </c>
      <c r="O204">
        <v>5</v>
      </c>
      <c r="P204" t="s">
        <v>35</v>
      </c>
      <c r="Q204" t="s">
        <v>34</v>
      </c>
      <c r="R204">
        <v>100</v>
      </c>
      <c r="S204">
        <v>10</v>
      </c>
      <c r="T204">
        <v>8</v>
      </c>
      <c r="U204">
        <v>6</v>
      </c>
      <c r="V204" t="s">
        <v>36</v>
      </c>
      <c r="W204">
        <v>67</v>
      </c>
      <c r="X204">
        <v>212.85</v>
      </c>
      <c r="Y204" t="s">
        <v>37</v>
      </c>
      <c r="Z204" t="s">
        <v>38</v>
      </c>
      <c r="AA204" t="s">
        <v>91</v>
      </c>
      <c r="AB204" t="s">
        <v>61</v>
      </c>
      <c r="AC204">
        <v>109647</v>
      </c>
    </row>
    <row r="205" spans="1:29" x14ac:dyDescent="0.3">
      <c r="A205" t="s">
        <v>282</v>
      </c>
      <c r="B205">
        <v>23</v>
      </c>
      <c r="C205" t="s">
        <v>30</v>
      </c>
      <c r="D205" t="s">
        <v>50</v>
      </c>
      <c r="E205" t="s">
        <v>51</v>
      </c>
      <c r="F205">
        <v>96</v>
      </c>
      <c r="G205">
        <v>13</v>
      </c>
      <c r="H205">
        <v>3.24</v>
      </c>
      <c r="I205" t="s">
        <v>33</v>
      </c>
      <c r="J205">
        <v>5</v>
      </c>
      <c r="K205">
        <v>5</v>
      </c>
      <c r="L205">
        <v>0</v>
      </c>
      <c r="M205">
        <v>1</v>
      </c>
      <c r="N205" t="s">
        <v>35</v>
      </c>
      <c r="O205">
        <v>3</v>
      </c>
      <c r="P205" t="s">
        <v>35</v>
      </c>
      <c r="Q205" t="s">
        <v>35</v>
      </c>
      <c r="R205">
        <v>77</v>
      </c>
      <c r="S205">
        <v>8</v>
      </c>
      <c r="T205">
        <v>4</v>
      </c>
      <c r="U205">
        <v>6</v>
      </c>
      <c r="V205" t="s">
        <v>36</v>
      </c>
      <c r="W205">
        <v>59</v>
      </c>
      <c r="X205">
        <v>174.2</v>
      </c>
      <c r="Y205" t="s">
        <v>37</v>
      </c>
      <c r="Z205" t="s">
        <v>109</v>
      </c>
      <c r="AA205" t="s">
        <v>53</v>
      </c>
      <c r="AB205" t="s">
        <v>59</v>
      </c>
      <c r="AC205">
        <v>51940</v>
      </c>
    </row>
    <row r="206" spans="1:29" x14ac:dyDescent="0.3">
      <c r="A206" t="s">
        <v>283</v>
      </c>
      <c r="B206">
        <v>26</v>
      </c>
      <c r="C206" t="s">
        <v>30</v>
      </c>
      <c r="D206" t="s">
        <v>50</v>
      </c>
      <c r="E206" t="s">
        <v>72</v>
      </c>
      <c r="F206">
        <v>74</v>
      </c>
      <c r="G206">
        <v>20</v>
      </c>
      <c r="H206">
        <v>3.1</v>
      </c>
      <c r="I206" t="s">
        <v>52</v>
      </c>
      <c r="J206">
        <v>7</v>
      </c>
      <c r="K206">
        <v>7</v>
      </c>
      <c r="L206">
        <v>2</v>
      </c>
      <c r="M206">
        <v>1</v>
      </c>
      <c r="N206" t="s">
        <v>34</v>
      </c>
      <c r="O206">
        <v>4</v>
      </c>
      <c r="P206" t="s">
        <v>35</v>
      </c>
      <c r="Q206" t="s">
        <v>34</v>
      </c>
      <c r="R206">
        <v>100</v>
      </c>
      <c r="S206">
        <v>7</v>
      </c>
      <c r="T206">
        <v>5</v>
      </c>
      <c r="U206">
        <v>6</v>
      </c>
      <c r="V206" t="s">
        <v>36</v>
      </c>
      <c r="W206">
        <v>83</v>
      </c>
      <c r="X206">
        <v>209</v>
      </c>
      <c r="Y206" t="s">
        <v>46</v>
      </c>
      <c r="Z206" t="s">
        <v>47</v>
      </c>
      <c r="AA206" t="s">
        <v>46</v>
      </c>
      <c r="AB206" t="s">
        <v>48</v>
      </c>
      <c r="AC206">
        <v>0</v>
      </c>
    </row>
    <row r="207" spans="1:29" x14ac:dyDescent="0.3">
      <c r="A207" t="s">
        <v>284</v>
      </c>
      <c r="B207">
        <v>21</v>
      </c>
      <c r="C207" t="s">
        <v>42</v>
      </c>
      <c r="D207" t="s">
        <v>31</v>
      </c>
      <c r="E207" t="s">
        <v>57</v>
      </c>
      <c r="F207">
        <v>75</v>
      </c>
      <c r="G207">
        <v>25</v>
      </c>
      <c r="H207">
        <v>2.74</v>
      </c>
      <c r="I207" t="s">
        <v>52</v>
      </c>
      <c r="J207">
        <v>7</v>
      </c>
      <c r="K207">
        <v>8</v>
      </c>
      <c r="L207">
        <v>0</v>
      </c>
      <c r="M207">
        <v>2</v>
      </c>
      <c r="N207" t="s">
        <v>34</v>
      </c>
      <c r="O207">
        <v>3</v>
      </c>
      <c r="P207" t="s">
        <v>34</v>
      </c>
      <c r="Q207" t="s">
        <v>34</v>
      </c>
      <c r="R207">
        <v>98</v>
      </c>
      <c r="S207">
        <v>9</v>
      </c>
      <c r="T207">
        <v>6</v>
      </c>
      <c r="U207">
        <v>4</v>
      </c>
      <c r="V207" t="s">
        <v>36</v>
      </c>
      <c r="W207">
        <v>74</v>
      </c>
      <c r="X207">
        <v>192.5</v>
      </c>
      <c r="Y207" t="s">
        <v>37</v>
      </c>
      <c r="Z207" t="s">
        <v>38</v>
      </c>
      <c r="AA207" t="s">
        <v>58</v>
      </c>
      <c r="AB207" t="s">
        <v>74</v>
      </c>
      <c r="AC207">
        <v>100768</v>
      </c>
    </row>
    <row r="208" spans="1:29" x14ac:dyDescent="0.3">
      <c r="A208" t="s">
        <v>285</v>
      </c>
      <c r="B208">
        <v>20</v>
      </c>
      <c r="C208" t="s">
        <v>30</v>
      </c>
      <c r="D208" t="s">
        <v>31</v>
      </c>
      <c r="E208" t="s">
        <v>32</v>
      </c>
      <c r="F208">
        <v>54</v>
      </c>
      <c r="G208">
        <v>18</v>
      </c>
      <c r="H208">
        <v>2.4</v>
      </c>
      <c r="I208" t="s">
        <v>44</v>
      </c>
      <c r="J208">
        <v>7</v>
      </c>
      <c r="K208">
        <v>8</v>
      </c>
      <c r="L208">
        <v>1</v>
      </c>
      <c r="M208">
        <v>3</v>
      </c>
      <c r="N208" t="s">
        <v>35</v>
      </c>
      <c r="O208">
        <v>1</v>
      </c>
      <c r="P208" t="s">
        <v>35</v>
      </c>
      <c r="Q208" t="s">
        <v>34</v>
      </c>
      <c r="R208">
        <v>88</v>
      </c>
      <c r="S208">
        <v>6</v>
      </c>
      <c r="T208">
        <v>7</v>
      </c>
      <c r="U208">
        <v>10</v>
      </c>
      <c r="V208" t="s">
        <v>55</v>
      </c>
      <c r="W208">
        <v>84</v>
      </c>
      <c r="X208">
        <v>186.9</v>
      </c>
      <c r="Y208" t="s">
        <v>37</v>
      </c>
      <c r="Z208" t="s">
        <v>38</v>
      </c>
      <c r="AA208" t="s">
        <v>69</v>
      </c>
      <c r="AB208" t="s">
        <v>74</v>
      </c>
      <c r="AC208">
        <v>107954</v>
      </c>
    </row>
    <row r="209" spans="1:29" x14ac:dyDescent="0.3">
      <c r="A209" t="s">
        <v>286</v>
      </c>
      <c r="B209">
        <v>20</v>
      </c>
      <c r="C209" t="s">
        <v>30</v>
      </c>
      <c r="D209" t="s">
        <v>31</v>
      </c>
      <c r="E209" t="s">
        <v>57</v>
      </c>
      <c r="F209">
        <v>79</v>
      </c>
      <c r="G209">
        <v>24</v>
      </c>
      <c r="H209">
        <v>3.11</v>
      </c>
      <c r="I209" t="s">
        <v>52</v>
      </c>
      <c r="J209">
        <v>8</v>
      </c>
      <c r="K209">
        <v>8</v>
      </c>
      <c r="L209">
        <v>2</v>
      </c>
      <c r="M209">
        <v>1</v>
      </c>
      <c r="N209" t="s">
        <v>34</v>
      </c>
      <c r="O209">
        <v>5</v>
      </c>
      <c r="P209" t="s">
        <v>35</v>
      </c>
      <c r="Q209" t="s">
        <v>35</v>
      </c>
      <c r="R209">
        <v>100</v>
      </c>
      <c r="S209">
        <v>7</v>
      </c>
      <c r="T209">
        <v>5</v>
      </c>
      <c r="U209">
        <v>9</v>
      </c>
      <c r="V209" t="s">
        <v>55</v>
      </c>
      <c r="W209">
        <v>86</v>
      </c>
      <c r="X209">
        <v>227.65</v>
      </c>
      <c r="Y209" t="s">
        <v>37</v>
      </c>
      <c r="Z209" t="s">
        <v>38</v>
      </c>
      <c r="AA209" t="s">
        <v>80</v>
      </c>
      <c r="AB209" t="s">
        <v>40</v>
      </c>
      <c r="AC209">
        <v>102151</v>
      </c>
    </row>
    <row r="210" spans="1:29" x14ac:dyDescent="0.3">
      <c r="A210" t="s">
        <v>287</v>
      </c>
      <c r="B210">
        <v>22</v>
      </c>
      <c r="C210" t="s">
        <v>30</v>
      </c>
      <c r="D210" t="s">
        <v>43</v>
      </c>
      <c r="E210" t="s">
        <v>57</v>
      </c>
      <c r="F210">
        <v>74</v>
      </c>
      <c r="G210">
        <v>27</v>
      </c>
      <c r="H210">
        <v>3.18</v>
      </c>
      <c r="I210" t="s">
        <v>52</v>
      </c>
      <c r="J210">
        <v>10</v>
      </c>
      <c r="K210">
        <v>11</v>
      </c>
      <c r="L210">
        <v>3</v>
      </c>
      <c r="M210">
        <v>5</v>
      </c>
      <c r="N210" t="s">
        <v>34</v>
      </c>
      <c r="O210">
        <v>5</v>
      </c>
      <c r="P210" t="s">
        <v>35</v>
      </c>
      <c r="Q210" t="s">
        <v>35</v>
      </c>
      <c r="R210">
        <v>100</v>
      </c>
      <c r="S210">
        <v>9</v>
      </c>
      <c r="T210">
        <v>7</v>
      </c>
      <c r="U210">
        <v>9</v>
      </c>
      <c r="V210" t="s">
        <v>36</v>
      </c>
      <c r="W210">
        <v>93</v>
      </c>
      <c r="X210">
        <v>251.7</v>
      </c>
      <c r="Y210" t="s">
        <v>46</v>
      </c>
      <c r="Z210" t="s">
        <v>47</v>
      </c>
      <c r="AA210" t="s">
        <v>46</v>
      </c>
      <c r="AB210" t="s">
        <v>48</v>
      </c>
      <c r="AC210">
        <v>0</v>
      </c>
    </row>
    <row r="211" spans="1:29" x14ac:dyDescent="0.3">
      <c r="A211" t="s">
        <v>288</v>
      </c>
      <c r="B211">
        <v>21</v>
      </c>
      <c r="C211" t="s">
        <v>42</v>
      </c>
      <c r="D211" t="s">
        <v>43</v>
      </c>
      <c r="E211" t="s">
        <v>83</v>
      </c>
      <c r="F211">
        <v>80</v>
      </c>
      <c r="G211">
        <v>23</v>
      </c>
      <c r="H211">
        <v>3.35</v>
      </c>
      <c r="I211" t="s">
        <v>33</v>
      </c>
      <c r="J211">
        <v>9</v>
      </c>
      <c r="K211">
        <v>12</v>
      </c>
      <c r="L211">
        <v>1</v>
      </c>
      <c r="M211">
        <v>3</v>
      </c>
      <c r="N211" t="s">
        <v>34</v>
      </c>
      <c r="O211">
        <v>5</v>
      </c>
      <c r="P211" t="s">
        <v>34</v>
      </c>
      <c r="Q211" t="s">
        <v>34</v>
      </c>
      <c r="R211">
        <v>100</v>
      </c>
      <c r="S211">
        <v>10</v>
      </c>
      <c r="T211">
        <v>8</v>
      </c>
      <c r="U211">
        <v>9</v>
      </c>
      <c r="V211" t="s">
        <v>36</v>
      </c>
      <c r="W211">
        <v>88</v>
      </c>
      <c r="X211">
        <v>248.75</v>
      </c>
      <c r="Y211" t="s">
        <v>37</v>
      </c>
      <c r="Z211" t="s">
        <v>38</v>
      </c>
      <c r="AA211" t="s">
        <v>84</v>
      </c>
      <c r="AB211" t="s">
        <v>40</v>
      </c>
      <c r="AC211">
        <v>79897</v>
      </c>
    </row>
    <row r="212" spans="1:29" x14ac:dyDescent="0.3">
      <c r="A212" t="s">
        <v>289</v>
      </c>
      <c r="B212">
        <v>21</v>
      </c>
      <c r="C212" t="s">
        <v>30</v>
      </c>
      <c r="D212" t="s">
        <v>63</v>
      </c>
      <c r="E212" t="s">
        <v>57</v>
      </c>
      <c r="F212">
        <v>91</v>
      </c>
      <c r="G212">
        <v>18</v>
      </c>
      <c r="H212">
        <v>3.32</v>
      </c>
      <c r="I212" t="s">
        <v>33</v>
      </c>
      <c r="J212">
        <v>8</v>
      </c>
      <c r="K212">
        <v>10</v>
      </c>
      <c r="L212">
        <v>0</v>
      </c>
      <c r="M212">
        <v>4</v>
      </c>
      <c r="N212" t="s">
        <v>34</v>
      </c>
      <c r="O212">
        <v>3</v>
      </c>
      <c r="P212" t="s">
        <v>34</v>
      </c>
      <c r="Q212" t="s">
        <v>34</v>
      </c>
      <c r="R212">
        <v>100</v>
      </c>
      <c r="S212">
        <v>7</v>
      </c>
      <c r="T212">
        <v>10</v>
      </c>
      <c r="U212">
        <v>9</v>
      </c>
      <c r="V212" t="s">
        <v>36</v>
      </c>
      <c r="W212">
        <v>91</v>
      </c>
      <c r="X212">
        <v>224.3</v>
      </c>
      <c r="Y212" t="s">
        <v>37</v>
      </c>
      <c r="Z212" t="s">
        <v>38</v>
      </c>
      <c r="AA212" t="s">
        <v>80</v>
      </c>
      <c r="AB212" t="s">
        <v>40</v>
      </c>
      <c r="AC212">
        <v>70776</v>
      </c>
    </row>
    <row r="213" spans="1:29" x14ac:dyDescent="0.3">
      <c r="A213" t="s">
        <v>290</v>
      </c>
      <c r="B213">
        <v>22</v>
      </c>
      <c r="C213" t="s">
        <v>42</v>
      </c>
      <c r="D213" t="s">
        <v>31</v>
      </c>
      <c r="E213" t="s">
        <v>72</v>
      </c>
      <c r="F213">
        <v>72</v>
      </c>
      <c r="G213">
        <v>34</v>
      </c>
      <c r="H213">
        <v>3.34</v>
      </c>
      <c r="I213" t="s">
        <v>33</v>
      </c>
      <c r="J213">
        <v>7</v>
      </c>
      <c r="K213">
        <v>11</v>
      </c>
      <c r="L213">
        <v>0</v>
      </c>
      <c r="M213">
        <v>2</v>
      </c>
      <c r="N213" t="s">
        <v>34</v>
      </c>
      <c r="O213">
        <v>5</v>
      </c>
      <c r="P213" t="s">
        <v>35</v>
      </c>
      <c r="Q213" t="s">
        <v>35</v>
      </c>
      <c r="R213">
        <v>100</v>
      </c>
      <c r="S213">
        <v>7</v>
      </c>
      <c r="T213">
        <v>7</v>
      </c>
      <c r="U213">
        <v>7</v>
      </c>
      <c r="V213" t="s">
        <v>36</v>
      </c>
      <c r="W213">
        <v>72</v>
      </c>
      <c r="X213">
        <v>219.1</v>
      </c>
      <c r="Y213" t="s">
        <v>37</v>
      </c>
      <c r="Z213" t="s">
        <v>38</v>
      </c>
      <c r="AA213" t="s">
        <v>73</v>
      </c>
      <c r="AB213" t="s">
        <v>40</v>
      </c>
      <c r="AC213">
        <v>104366</v>
      </c>
    </row>
    <row r="214" spans="1:29" x14ac:dyDescent="0.3">
      <c r="A214" t="s">
        <v>291</v>
      </c>
      <c r="B214">
        <v>20</v>
      </c>
      <c r="C214" t="s">
        <v>42</v>
      </c>
      <c r="D214" t="s">
        <v>50</v>
      </c>
      <c r="E214" t="s">
        <v>64</v>
      </c>
      <c r="F214">
        <v>63</v>
      </c>
      <c r="G214">
        <v>23</v>
      </c>
      <c r="H214">
        <v>2.48</v>
      </c>
      <c r="I214" t="s">
        <v>44</v>
      </c>
      <c r="J214">
        <v>7</v>
      </c>
      <c r="K214">
        <v>6</v>
      </c>
      <c r="L214">
        <v>4</v>
      </c>
      <c r="M214">
        <v>4</v>
      </c>
      <c r="N214" t="s">
        <v>34</v>
      </c>
      <c r="O214">
        <v>3</v>
      </c>
      <c r="P214" t="s">
        <v>35</v>
      </c>
      <c r="Q214" t="s">
        <v>34</v>
      </c>
      <c r="R214">
        <v>100</v>
      </c>
      <c r="S214">
        <v>6</v>
      </c>
      <c r="T214">
        <v>7</v>
      </c>
      <c r="U214">
        <v>6</v>
      </c>
      <c r="V214" t="s">
        <v>55</v>
      </c>
      <c r="W214">
        <v>79</v>
      </c>
      <c r="X214">
        <v>191.7</v>
      </c>
      <c r="Y214" t="s">
        <v>37</v>
      </c>
      <c r="Z214" t="s">
        <v>38</v>
      </c>
      <c r="AA214" t="s">
        <v>73</v>
      </c>
      <c r="AB214" t="s">
        <v>40</v>
      </c>
      <c r="AC214">
        <v>84801</v>
      </c>
    </row>
    <row r="215" spans="1:29" x14ac:dyDescent="0.3">
      <c r="A215" t="s">
        <v>292</v>
      </c>
      <c r="B215">
        <v>23</v>
      </c>
      <c r="C215" t="s">
        <v>30</v>
      </c>
      <c r="D215" t="s">
        <v>50</v>
      </c>
      <c r="E215" t="s">
        <v>57</v>
      </c>
      <c r="F215">
        <v>89</v>
      </c>
      <c r="G215">
        <v>24</v>
      </c>
      <c r="H215">
        <v>3.07</v>
      </c>
      <c r="I215" t="s">
        <v>52</v>
      </c>
      <c r="J215">
        <v>7</v>
      </c>
      <c r="K215">
        <v>8</v>
      </c>
      <c r="L215">
        <v>2</v>
      </c>
      <c r="M215">
        <v>1</v>
      </c>
      <c r="N215" t="s">
        <v>34</v>
      </c>
      <c r="O215">
        <v>5</v>
      </c>
      <c r="P215" t="s">
        <v>35</v>
      </c>
      <c r="Q215" t="s">
        <v>34</v>
      </c>
      <c r="R215">
        <v>100</v>
      </c>
      <c r="S215">
        <v>9</v>
      </c>
      <c r="T215">
        <v>5</v>
      </c>
      <c r="U215">
        <v>7</v>
      </c>
      <c r="V215" t="s">
        <v>36</v>
      </c>
      <c r="W215">
        <v>82</v>
      </c>
      <c r="X215">
        <v>221.05</v>
      </c>
      <c r="Y215" t="s">
        <v>37</v>
      </c>
      <c r="Z215" t="s">
        <v>38</v>
      </c>
      <c r="AA215" t="s">
        <v>58</v>
      </c>
      <c r="AB215" t="s">
        <v>40</v>
      </c>
      <c r="AC215">
        <v>81231</v>
      </c>
    </row>
    <row r="216" spans="1:29" x14ac:dyDescent="0.3">
      <c r="A216" t="s">
        <v>293</v>
      </c>
      <c r="B216">
        <v>23</v>
      </c>
      <c r="C216" t="s">
        <v>42</v>
      </c>
      <c r="D216" t="s">
        <v>31</v>
      </c>
      <c r="E216" t="s">
        <v>115</v>
      </c>
      <c r="F216">
        <v>84</v>
      </c>
      <c r="G216">
        <v>13</v>
      </c>
      <c r="H216">
        <v>3.02</v>
      </c>
      <c r="I216" t="s">
        <v>52</v>
      </c>
      <c r="J216">
        <v>5</v>
      </c>
      <c r="K216">
        <v>3</v>
      </c>
      <c r="L216">
        <v>0</v>
      </c>
      <c r="M216">
        <v>1</v>
      </c>
      <c r="N216" t="s">
        <v>35</v>
      </c>
      <c r="O216">
        <v>4</v>
      </c>
      <c r="P216" t="s">
        <v>35</v>
      </c>
      <c r="Q216" t="s">
        <v>35</v>
      </c>
      <c r="R216">
        <v>84</v>
      </c>
      <c r="S216">
        <v>6</v>
      </c>
      <c r="T216">
        <v>6</v>
      </c>
      <c r="U216">
        <v>4</v>
      </c>
      <c r="V216" t="s">
        <v>55</v>
      </c>
      <c r="W216">
        <v>55</v>
      </c>
      <c r="X216">
        <v>164</v>
      </c>
      <c r="Y216" t="s">
        <v>37</v>
      </c>
      <c r="Z216" t="s">
        <v>109</v>
      </c>
      <c r="AA216" t="s">
        <v>116</v>
      </c>
      <c r="AB216" t="s">
        <v>40</v>
      </c>
      <c r="AC216">
        <v>53883</v>
      </c>
    </row>
    <row r="217" spans="1:29" x14ac:dyDescent="0.3">
      <c r="A217" t="s">
        <v>294</v>
      </c>
      <c r="B217">
        <v>19</v>
      </c>
      <c r="C217" t="s">
        <v>42</v>
      </c>
      <c r="D217" t="s">
        <v>50</v>
      </c>
      <c r="E217" t="s">
        <v>57</v>
      </c>
      <c r="F217">
        <v>81</v>
      </c>
      <c r="G217">
        <v>31</v>
      </c>
      <c r="H217">
        <v>3.12</v>
      </c>
      <c r="I217" t="s">
        <v>52</v>
      </c>
      <c r="J217">
        <v>7</v>
      </c>
      <c r="K217">
        <v>7</v>
      </c>
      <c r="L217">
        <v>3</v>
      </c>
      <c r="M217">
        <v>1</v>
      </c>
      <c r="N217" t="s">
        <v>34</v>
      </c>
      <c r="O217">
        <v>2</v>
      </c>
      <c r="P217" t="s">
        <v>35</v>
      </c>
      <c r="Q217" t="s">
        <v>34</v>
      </c>
      <c r="R217">
        <v>89</v>
      </c>
      <c r="S217">
        <v>7</v>
      </c>
      <c r="T217">
        <v>7</v>
      </c>
      <c r="U217">
        <v>7</v>
      </c>
      <c r="V217" t="s">
        <v>55</v>
      </c>
      <c r="W217">
        <v>77</v>
      </c>
      <c r="X217">
        <v>196.5</v>
      </c>
      <c r="Y217" t="s">
        <v>46</v>
      </c>
      <c r="Z217" t="s">
        <v>47</v>
      </c>
      <c r="AA217" t="s">
        <v>46</v>
      </c>
      <c r="AB217" t="s">
        <v>48</v>
      </c>
      <c r="AC217">
        <v>0</v>
      </c>
    </row>
    <row r="218" spans="1:29" x14ac:dyDescent="0.3">
      <c r="A218" t="s">
        <v>295</v>
      </c>
      <c r="B218">
        <v>21</v>
      </c>
      <c r="C218" t="s">
        <v>42</v>
      </c>
      <c r="D218" t="s">
        <v>63</v>
      </c>
      <c r="E218" t="s">
        <v>64</v>
      </c>
      <c r="F218">
        <v>63</v>
      </c>
      <c r="G218">
        <v>19</v>
      </c>
      <c r="H218">
        <v>2.71</v>
      </c>
      <c r="I218" t="s">
        <v>52</v>
      </c>
      <c r="J218">
        <v>8</v>
      </c>
      <c r="K218">
        <v>8</v>
      </c>
      <c r="L218">
        <v>1</v>
      </c>
      <c r="M218">
        <v>0</v>
      </c>
      <c r="N218" t="s">
        <v>34</v>
      </c>
      <c r="O218">
        <v>3</v>
      </c>
      <c r="P218" t="s">
        <v>34</v>
      </c>
      <c r="Q218" t="s">
        <v>34</v>
      </c>
      <c r="R218">
        <v>100</v>
      </c>
      <c r="S218">
        <v>8</v>
      </c>
      <c r="T218">
        <v>7</v>
      </c>
      <c r="U218">
        <v>7</v>
      </c>
      <c r="V218" t="s">
        <v>36</v>
      </c>
      <c r="W218">
        <v>78</v>
      </c>
      <c r="X218">
        <v>204.15</v>
      </c>
      <c r="Y218" t="s">
        <v>46</v>
      </c>
      <c r="Z218" t="s">
        <v>47</v>
      </c>
      <c r="AA218" t="s">
        <v>46</v>
      </c>
      <c r="AB218" t="s">
        <v>48</v>
      </c>
      <c r="AC218">
        <v>0</v>
      </c>
    </row>
    <row r="219" spans="1:29" x14ac:dyDescent="0.3">
      <c r="A219" t="s">
        <v>296</v>
      </c>
      <c r="B219">
        <v>21</v>
      </c>
      <c r="C219" t="s">
        <v>42</v>
      </c>
      <c r="D219" t="s">
        <v>31</v>
      </c>
      <c r="E219" t="s">
        <v>51</v>
      </c>
      <c r="F219">
        <v>72</v>
      </c>
      <c r="G219">
        <v>20</v>
      </c>
      <c r="H219">
        <v>2.98</v>
      </c>
      <c r="I219" t="s">
        <v>52</v>
      </c>
      <c r="J219">
        <v>6</v>
      </c>
      <c r="K219">
        <v>6</v>
      </c>
      <c r="L219">
        <v>2</v>
      </c>
      <c r="M219">
        <v>4</v>
      </c>
      <c r="N219" t="s">
        <v>34</v>
      </c>
      <c r="O219">
        <v>2</v>
      </c>
      <c r="P219" t="s">
        <v>35</v>
      </c>
      <c r="Q219" t="s">
        <v>35</v>
      </c>
      <c r="R219">
        <v>90</v>
      </c>
      <c r="S219">
        <v>6</v>
      </c>
      <c r="T219">
        <v>7</v>
      </c>
      <c r="U219">
        <v>7</v>
      </c>
      <c r="V219" t="s">
        <v>55</v>
      </c>
      <c r="W219">
        <v>59</v>
      </c>
      <c r="X219">
        <v>176.2</v>
      </c>
      <c r="Y219" t="s">
        <v>46</v>
      </c>
      <c r="Z219" t="s">
        <v>47</v>
      </c>
      <c r="AA219" t="s">
        <v>46</v>
      </c>
      <c r="AB219" t="s">
        <v>48</v>
      </c>
      <c r="AC219">
        <v>0</v>
      </c>
    </row>
    <row r="220" spans="1:29" x14ac:dyDescent="0.3">
      <c r="A220" t="s">
        <v>297</v>
      </c>
      <c r="B220">
        <v>27</v>
      </c>
      <c r="C220" t="s">
        <v>30</v>
      </c>
      <c r="D220" t="s">
        <v>31</v>
      </c>
      <c r="E220" t="s">
        <v>83</v>
      </c>
      <c r="F220">
        <v>79</v>
      </c>
      <c r="G220">
        <v>16</v>
      </c>
      <c r="H220">
        <v>3.2</v>
      </c>
      <c r="I220" t="s">
        <v>33</v>
      </c>
      <c r="J220">
        <v>7</v>
      </c>
      <c r="K220">
        <v>7</v>
      </c>
      <c r="L220">
        <v>2</v>
      </c>
      <c r="M220">
        <v>1</v>
      </c>
      <c r="N220" t="s">
        <v>34</v>
      </c>
      <c r="O220">
        <v>4</v>
      </c>
      <c r="P220" t="s">
        <v>35</v>
      </c>
      <c r="Q220" t="s">
        <v>35</v>
      </c>
      <c r="R220">
        <v>100</v>
      </c>
      <c r="S220">
        <v>7</v>
      </c>
      <c r="T220">
        <v>5</v>
      </c>
      <c r="U220">
        <v>7</v>
      </c>
      <c r="V220" t="s">
        <v>55</v>
      </c>
      <c r="W220">
        <v>78</v>
      </c>
      <c r="X220">
        <v>210</v>
      </c>
      <c r="Y220" t="s">
        <v>37</v>
      </c>
      <c r="Z220" t="s">
        <v>38</v>
      </c>
      <c r="AA220" t="s">
        <v>104</v>
      </c>
      <c r="AB220" t="s">
        <v>61</v>
      </c>
      <c r="AC220">
        <v>71941</v>
      </c>
    </row>
    <row r="221" spans="1:29" x14ac:dyDescent="0.3">
      <c r="A221" t="s">
        <v>298</v>
      </c>
      <c r="B221">
        <v>22</v>
      </c>
      <c r="C221" t="s">
        <v>30</v>
      </c>
      <c r="D221" t="s">
        <v>31</v>
      </c>
      <c r="E221" t="s">
        <v>57</v>
      </c>
      <c r="F221">
        <v>99</v>
      </c>
      <c r="G221">
        <v>22</v>
      </c>
      <c r="H221">
        <v>3.5</v>
      </c>
      <c r="I221" t="s">
        <v>33</v>
      </c>
      <c r="J221">
        <v>10</v>
      </c>
      <c r="K221">
        <v>9</v>
      </c>
      <c r="L221">
        <v>5</v>
      </c>
      <c r="M221">
        <v>5</v>
      </c>
      <c r="N221" t="s">
        <v>34</v>
      </c>
      <c r="O221">
        <v>5</v>
      </c>
      <c r="P221" t="s">
        <v>34</v>
      </c>
      <c r="Q221" t="s">
        <v>34</v>
      </c>
      <c r="R221">
        <v>100</v>
      </c>
      <c r="S221">
        <v>10</v>
      </c>
      <c r="T221">
        <v>10</v>
      </c>
      <c r="U221">
        <v>10</v>
      </c>
      <c r="V221" t="s">
        <v>36</v>
      </c>
      <c r="W221">
        <v>93</v>
      </c>
      <c r="X221">
        <v>259.5</v>
      </c>
      <c r="Y221" t="s">
        <v>37</v>
      </c>
      <c r="Z221" t="s">
        <v>38</v>
      </c>
      <c r="AA221" t="s">
        <v>80</v>
      </c>
      <c r="AB221" t="s">
        <v>74</v>
      </c>
      <c r="AC221">
        <v>86151</v>
      </c>
    </row>
    <row r="222" spans="1:29" x14ac:dyDescent="0.3">
      <c r="A222" t="s">
        <v>299</v>
      </c>
      <c r="B222">
        <v>19</v>
      </c>
      <c r="C222" t="s">
        <v>30</v>
      </c>
      <c r="D222" t="s">
        <v>63</v>
      </c>
      <c r="E222" t="s">
        <v>57</v>
      </c>
      <c r="F222">
        <v>94</v>
      </c>
      <c r="G222">
        <v>22</v>
      </c>
      <c r="H222">
        <v>3.07</v>
      </c>
      <c r="I222" t="s">
        <v>52</v>
      </c>
      <c r="J222">
        <v>7</v>
      </c>
      <c r="K222">
        <v>8</v>
      </c>
      <c r="L222">
        <v>2</v>
      </c>
      <c r="M222">
        <v>3</v>
      </c>
      <c r="N222" t="s">
        <v>34</v>
      </c>
      <c r="O222">
        <v>5</v>
      </c>
      <c r="P222" t="s">
        <v>34</v>
      </c>
      <c r="Q222" t="s">
        <v>34</v>
      </c>
      <c r="R222">
        <v>100</v>
      </c>
      <c r="S222">
        <v>10</v>
      </c>
      <c r="T222">
        <v>6</v>
      </c>
      <c r="U222">
        <v>8</v>
      </c>
      <c r="V222" t="s">
        <v>36</v>
      </c>
      <c r="W222">
        <v>88</v>
      </c>
      <c r="X222">
        <v>228.05</v>
      </c>
      <c r="Y222" t="s">
        <v>37</v>
      </c>
      <c r="Z222" t="s">
        <v>38</v>
      </c>
      <c r="AA222" t="s">
        <v>80</v>
      </c>
      <c r="AB222" t="s">
        <v>40</v>
      </c>
      <c r="AC222">
        <v>99146</v>
      </c>
    </row>
    <row r="223" spans="1:29" x14ac:dyDescent="0.3">
      <c r="A223" t="s">
        <v>300</v>
      </c>
      <c r="B223">
        <v>20</v>
      </c>
      <c r="C223" t="s">
        <v>30</v>
      </c>
      <c r="D223" t="s">
        <v>43</v>
      </c>
      <c r="E223" t="s">
        <v>72</v>
      </c>
      <c r="F223">
        <v>73</v>
      </c>
      <c r="G223">
        <v>30</v>
      </c>
      <c r="H223">
        <v>3.28</v>
      </c>
      <c r="I223" t="s">
        <v>33</v>
      </c>
      <c r="J223">
        <v>8</v>
      </c>
      <c r="K223">
        <v>9</v>
      </c>
      <c r="L223">
        <v>3</v>
      </c>
      <c r="M223">
        <v>2</v>
      </c>
      <c r="N223" t="s">
        <v>34</v>
      </c>
      <c r="O223">
        <v>5</v>
      </c>
      <c r="P223" t="s">
        <v>35</v>
      </c>
      <c r="Q223" t="s">
        <v>34</v>
      </c>
      <c r="R223">
        <v>100</v>
      </c>
      <c r="S223">
        <v>10</v>
      </c>
      <c r="T223">
        <v>5</v>
      </c>
      <c r="U223">
        <v>9</v>
      </c>
      <c r="V223" t="s">
        <v>36</v>
      </c>
      <c r="W223">
        <v>94</v>
      </c>
      <c r="X223">
        <v>243.7</v>
      </c>
      <c r="Y223" t="s">
        <v>37</v>
      </c>
      <c r="Z223" t="s">
        <v>38</v>
      </c>
      <c r="AA223" t="s">
        <v>73</v>
      </c>
      <c r="AB223" t="s">
        <v>61</v>
      </c>
      <c r="AC223">
        <v>109120</v>
      </c>
    </row>
    <row r="224" spans="1:29" x14ac:dyDescent="0.3">
      <c r="A224" t="s">
        <v>301</v>
      </c>
      <c r="B224">
        <v>20</v>
      </c>
      <c r="C224" t="s">
        <v>30</v>
      </c>
      <c r="D224" t="s">
        <v>31</v>
      </c>
      <c r="E224" t="s">
        <v>64</v>
      </c>
      <c r="F224">
        <v>86</v>
      </c>
      <c r="G224">
        <v>8</v>
      </c>
      <c r="H224">
        <v>2.72</v>
      </c>
      <c r="I224" t="s">
        <v>52</v>
      </c>
      <c r="J224">
        <v>7</v>
      </c>
      <c r="K224">
        <v>8</v>
      </c>
      <c r="L224">
        <v>0</v>
      </c>
      <c r="M224">
        <v>4</v>
      </c>
      <c r="N224" t="s">
        <v>34</v>
      </c>
      <c r="O224">
        <v>4</v>
      </c>
      <c r="P224" t="s">
        <v>35</v>
      </c>
      <c r="Q224" t="s">
        <v>35</v>
      </c>
      <c r="R224">
        <v>96</v>
      </c>
      <c r="S224">
        <v>7</v>
      </c>
      <c r="T224">
        <v>8</v>
      </c>
      <c r="U224">
        <v>8</v>
      </c>
      <c r="V224" t="s">
        <v>55</v>
      </c>
      <c r="W224">
        <v>71</v>
      </c>
      <c r="X224">
        <v>199.1</v>
      </c>
      <c r="Y224" t="s">
        <v>46</v>
      </c>
      <c r="Z224" t="s">
        <v>47</v>
      </c>
      <c r="AA224" t="s">
        <v>46</v>
      </c>
      <c r="AB224" t="s">
        <v>48</v>
      </c>
      <c r="AC224">
        <v>0</v>
      </c>
    </row>
    <row r="225" spans="1:29" x14ac:dyDescent="0.3">
      <c r="A225" t="s">
        <v>302</v>
      </c>
      <c r="B225">
        <v>21</v>
      </c>
      <c r="C225" t="s">
        <v>30</v>
      </c>
      <c r="D225" t="s">
        <v>31</v>
      </c>
      <c r="E225" t="s">
        <v>32</v>
      </c>
      <c r="F225">
        <v>86</v>
      </c>
      <c r="G225">
        <v>19</v>
      </c>
      <c r="H225">
        <v>3.12</v>
      </c>
      <c r="I225" t="s">
        <v>52</v>
      </c>
      <c r="J225">
        <v>8</v>
      </c>
      <c r="K225">
        <v>6</v>
      </c>
      <c r="L225">
        <v>4</v>
      </c>
      <c r="M225">
        <v>4</v>
      </c>
      <c r="N225" t="s">
        <v>34</v>
      </c>
      <c r="O225">
        <v>3</v>
      </c>
      <c r="P225" t="s">
        <v>35</v>
      </c>
      <c r="Q225" t="s">
        <v>34</v>
      </c>
      <c r="R225">
        <v>99</v>
      </c>
      <c r="S225">
        <v>7</v>
      </c>
      <c r="T225">
        <v>5</v>
      </c>
      <c r="U225">
        <v>9</v>
      </c>
      <c r="V225" t="s">
        <v>36</v>
      </c>
      <c r="W225">
        <v>82</v>
      </c>
      <c r="X225">
        <v>214.5</v>
      </c>
      <c r="Y225" t="s">
        <v>37</v>
      </c>
      <c r="Z225" t="s">
        <v>38</v>
      </c>
      <c r="AA225" t="s">
        <v>39</v>
      </c>
      <c r="AB225" t="s">
        <v>40</v>
      </c>
      <c r="AC225">
        <v>89644</v>
      </c>
    </row>
    <row r="226" spans="1:29" x14ac:dyDescent="0.3">
      <c r="A226" t="s">
        <v>303</v>
      </c>
      <c r="B226">
        <v>19</v>
      </c>
      <c r="C226" t="s">
        <v>30</v>
      </c>
      <c r="D226" t="s">
        <v>31</v>
      </c>
      <c r="E226" t="s">
        <v>57</v>
      </c>
      <c r="F226">
        <v>91</v>
      </c>
      <c r="G226">
        <v>14</v>
      </c>
      <c r="H226">
        <v>3.2</v>
      </c>
      <c r="I226" t="s">
        <v>33</v>
      </c>
      <c r="J226">
        <v>8</v>
      </c>
      <c r="K226">
        <v>11</v>
      </c>
      <c r="L226">
        <v>0</v>
      </c>
      <c r="M226">
        <v>3</v>
      </c>
      <c r="N226" t="s">
        <v>34</v>
      </c>
      <c r="O226">
        <v>5</v>
      </c>
      <c r="P226" t="s">
        <v>34</v>
      </c>
      <c r="Q226" t="s">
        <v>34</v>
      </c>
      <c r="R226">
        <v>100</v>
      </c>
      <c r="S226">
        <v>10</v>
      </c>
      <c r="T226">
        <v>7</v>
      </c>
      <c r="U226">
        <v>7</v>
      </c>
      <c r="V226" t="s">
        <v>36</v>
      </c>
      <c r="W226">
        <v>78</v>
      </c>
      <c r="X226">
        <v>230</v>
      </c>
      <c r="Y226" t="s">
        <v>37</v>
      </c>
      <c r="Z226" t="s">
        <v>38</v>
      </c>
      <c r="AA226" t="s">
        <v>80</v>
      </c>
      <c r="AB226" t="s">
        <v>59</v>
      </c>
      <c r="AC226">
        <v>91772</v>
      </c>
    </row>
    <row r="227" spans="1:29" x14ac:dyDescent="0.3">
      <c r="A227" t="s">
        <v>304</v>
      </c>
      <c r="B227">
        <v>21</v>
      </c>
      <c r="C227" t="s">
        <v>42</v>
      </c>
      <c r="D227" t="s">
        <v>31</v>
      </c>
      <c r="E227" t="s">
        <v>72</v>
      </c>
      <c r="F227">
        <v>90</v>
      </c>
      <c r="G227">
        <v>19</v>
      </c>
      <c r="H227">
        <v>2.79</v>
      </c>
      <c r="I227" t="s">
        <v>52</v>
      </c>
      <c r="J227">
        <v>6</v>
      </c>
      <c r="K227">
        <v>5</v>
      </c>
      <c r="L227">
        <v>0</v>
      </c>
      <c r="M227">
        <v>1</v>
      </c>
      <c r="N227" t="s">
        <v>34</v>
      </c>
      <c r="O227">
        <v>3</v>
      </c>
      <c r="P227" t="s">
        <v>35</v>
      </c>
      <c r="Q227" t="s">
        <v>34</v>
      </c>
      <c r="R227">
        <v>90</v>
      </c>
      <c r="S227">
        <v>7</v>
      </c>
      <c r="T227">
        <v>5</v>
      </c>
      <c r="U227">
        <v>6</v>
      </c>
      <c r="V227" t="s">
        <v>55</v>
      </c>
      <c r="W227">
        <v>61</v>
      </c>
      <c r="X227">
        <v>174.35</v>
      </c>
      <c r="Y227" t="s">
        <v>37</v>
      </c>
      <c r="Z227" t="s">
        <v>109</v>
      </c>
      <c r="AA227" t="s">
        <v>65</v>
      </c>
      <c r="AB227" t="s">
        <v>40</v>
      </c>
      <c r="AC227">
        <v>67783</v>
      </c>
    </row>
    <row r="228" spans="1:29" x14ac:dyDescent="0.3">
      <c r="A228" t="s">
        <v>305</v>
      </c>
      <c r="B228">
        <v>20</v>
      </c>
      <c r="C228" t="s">
        <v>42</v>
      </c>
      <c r="D228" t="s">
        <v>50</v>
      </c>
      <c r="E228" t="s">
        <v>64</v>
      </c>
      <c r="F228">
        <v>70</v>
      </c>
      <c r="G228">
        <v>9</v>
      </c>
      <c r="H228">
        <v>2.54</v>
      </c>
      <c r="I228" t="s">
        <v>44</v>
      </c>
      <c r="J228">
        <v>7</v>
      </c>
      <c r="K228">
        <v>8</v>
      </c>
      <c r="L228">
        <v>0</v>
      </c>
      <c r="M228">
        <v>2</v>
      </c>
      <c r="N228" t="s">
        <v>34</v>
      </c>
      <c r="O228">
        <v>4</v>
      </c>
      <c r="P228" t="s">
        <v>35</v>
      </c>
      <c r="Q228" t="s">
        <v>34</v>
      </c>
      <c r="R228">
        <v>90</v>
      </c>
      <c r="S228">
        <v>9</v>
      </c>
      <c r="T228">
        <v>5</v>
      </c>
      <c r="U228">
        <v>5</v>
      </c>
      <c r="V228" t="s">
        <v>36</v>
      </c>
      <c r="W228">
        <v>68</v>
      </c>
      <c r="X228">
        <v>191.1</v>
      </c>
      <c r="Y228" t="s">
        <v>37</v>
      </c>
      <c r="Z228" t="s">
        <v>38</v>
      </c>
      <c r="AA228" t="s">
        <v>112</v>
      </c>
      <c r="AB228" t="s">
        <v>59</v>
      </c>
      <c r="AC228">
        <v>88369</v>
      </c>
    </row>
    <row r="229" spans="1:29" x14ac:dyDescent="0.3">
      <c r="A229" t="s">
        <v>306</v>
      </c>
      <c r="B229">
        <v>21</v>
      </c>
      <c r="C229" t="s">
        <v>30</v>
      </c>
      <c r="D229" t="s">
        <v>63</v>
      </c>
      <c r="E229" t="s">
        <v>57</v>
      </c>
      <c r="F229">
        <v>91</v>
      </c>
      <c r="G229">
        <v>25</v>
      </c>
      <c r="H229">
        <v>3.52</v>
      </c>
      <c r="I229" t="s">
        <v>33</v>
      </c>
      <c r="J229">
        <v>10</v>
      </c>
      <c r="K229">
        <v>9</v>
      </c>
      <c r="L229">
        <v>2</v>
      </c>
      <c r="M229">
        <v>3</v>
      </c>
      <c r="N229" t="s">
        <v>34</v>
      </c>
      <c r="O229">
        <v>5</v>
      </c>
      <c r="P229" t="s">
        <v>35</v>
      </c>
      <c r="Q229" t="s">
        <v>34</v>
      </c>
      <c r="R229">
        <v>100</v>
      </c>
      <c r="S229">
        <v>9</v>
      </c>
      <c r="T229">
        <v>7</v>
      </c>
      <c r="U229">
        <v>10</v>
      </c>
      <c r="V229" t="s">
        <v>36</v>
      </c>
      <c r="W229">
        <v>99</v>
      </c>
      <c r="X229">
        <v>256.3</v>
      </c>
      <c r="Y229" t="s">
        <v>46</v>
      </c>
      <c r="Z229" t="s">
        <v>47</v>
      </c>
      <c r="AA229" t="s">
        <v>46</v>
      </c>
      <c r="AB229" t="s">
        <v>48</v>
      </c>
      <c r="AC229">
        <v>0</v>
      </c>
    </row>
    <row r="230" spans="1:29" x14ac:dyDescent="0.3">
      <c r="A230" t="s">
        <v>307</v>
      </c>
      <c r="B230">
        <v>21</v>
      </c>
      <c r="C230" t="s">
        <v>42</v>
      </c>
      <c r="D230" t="s">
        <v>31</v>
      </c>
      <c r="E230" t="s">
        <v>64</v>
      </c>
      <c r="F230">
        <v>100</v>
      </c>
      <c r="G230">
        <v>17</v>
      </c>
      <c r="H230">
        <v>3.15</v>
      </c>
      <c r="I230" t="s">
        <v>52</v>
      </c>
      <c r="J230">
        <v>6</v>
      </c>
      <c r="K230">
        <v>9</v>
      </c>
      <c r="L230">
        <v>0</v>
      </c>
      <c r="M230">
        <v>2</v>
      </c>
      <c r="N230" t="s">
        <v>34</v>
      </c>
      <c r="O230">
        <v>5</v>
      </c>
      <c r="P230" t="s">
        <v>35</v>
      </c>
      <c r="Q230" t="s">
        <v>35</v>
      </c>
      <c r="R230">
        <v>100</v>
      </c>
      <c r="S230">
        <v>9</v>
      </c>
      <c r="T230">
        <v>6</v>
      </c>
      <c r="U230">
        <v>8</v>
      </c>
      <c r="V230" t="s">
        <v>36</v>
      </c>
      <c r="W230">
        <v>76</v>
      </c>
      <c r="X230">
        <v>216.25</v>
      </c>
      <c r="Y230" t="s">
        <v>37</v>
      </c>
      <c r="Z230" t="s">
        <v>38</v>
      </c>
      <c r="AA230" t="s">
        <v>112</v>
      </c>
      <c r="AB230" t="s">
        <v>61</v>
      </c>
      <c r="AC230">
        <v>79121</v>
      </c>
    </row>
    <row r="231" spans="1:29" x14ac:dyDescent="0.3">
      <c r="A231" t="s">
        <v>308</v>
      </c>
      <c r="B231">
        <v>20</v>
      </c>
      <c r="C231" t="s">
        <v>42</v>
      </c>
      <c r="D231" t="s">
        <v>63</v>
      </c>
      <c r="E231" t="s">
        <v>83</v>
      </c>
      <c r="F231">
        <v>74</v>
      </c>
      <c r="G231">
        <v>27</v>
      </c>
      <c r="H231">
        <v>3.22</v>
      </c>
      <c r="I231" t="s">
        <v>33</v>
      </c>
      <c r="J231">
        <v>8</v>
      </c>
      <c r="K231">
        <v>12</v>
      </c>
      <c r="L231">
        <v>0</v>
      </c>
      <c r="M231">
        <v>6</v>
      </c>
      <c r="N231" t="s">
        <v>34</v>
      </c>
      <c r="O231">
        <v>5</v>
      </c>
      <c r="P231" t="s">
        <v>35</v>
      </c>
      <c r="Q231" t="s">
        <v>34</v>
      </c>
      <c r="R231">
        <v>100</v>
      </c>
      <c r="S231">
        <v>10</v>
      </c>
      <c r="T231">
        <v>6</v>
      </c>
      <c r="U231">
        <v>8</v>
      </c>
      <c r="V231" t="s">
        <v>36</v>
      </c>
      <c r="W231">
        <v>93</v>
      </c>
      <c r="X231">
        <v>241.8</v>
      </c>
      <c r="Y231" t="s">
        <v>37</v>
      </c>
      <c r="Z231" t="s">
        <v>38</v>
      </c>
      <c r="AA231" t="s">
        <v>91</v>
      </c>
      <c r="AB231" t="s">
        <v>61</v>
      </c>
      <c r="AC231">
        <v>97413</v>
      </c>
    </row>
    <row r="232" spans="1:29" x14ac:dyDescent="0.3">
      <c r="A232" t="s">
        <v>309</v>
      </c>
      <c r="B232">
        <v>22</v>
      </c>
      <c r="C232" t="s">
        <v>30</v>
      </c>
      <c r="D232" t="s">
        <v>50</v>
      </c>
      <c r="E232" t="s">
        <v>57</v>
      </c>
      <c r="F232">
        <v>71</v>
      </c>
      <c r="G232">
        <v>27</v>
      </c>
      <c r="H232">
        <v>3.23</v>
      </c>
      <c r="I232" t="s">
        <v>33</v>
      </c>
      <c r="J232">
        <v>9</v>
      </c>
      <c r="K232">
        <v>11</v>
      </c>
      <c r="L232">
        <v>0</v>
      </c>
      <c r="M232">
        <v>3</v>
      </c>
      <c r="N232" t="s">
        <v>34</v>
      </c>
      <c r="O232">
        <v>5</v>
      </c>
      <c r="P232" t="s">
        <v>34</v>
      </c>
      <c r="Q232" t="s">
        <v>34</v>
      </c>
      <c r="R232">
        <v>100</v>
      </c>
      <c r="S232">
        <v>10</v>
      </c>
      <c r="T232">
        <v>8</v>
      </c>
      <c r="U232">
        <v>7</v>
      </c>
      <c r="V232" t="s">
        <v>36</v>
      </c>
      <c r="W232">
        <v>100</v>
      </c>
      <c r="X232">
        <v>245.45</v>
      </c>
      <c r="Y232" t="s">
        <v>37</v>
      </c>
      <c r="Z232" t="s">
        <v>38</v>
      </c>
      <c r="AA232" t="s">
        <v>80</v>
      </c>
      <c r="AB232" t="s">
        <v>61</v>
      </c>
      <c r="AC232">
        <v>80901</v>
      </c>
    </row>
    <row r="233" spans="1:29" x14ac:dyDescent="0.3">
      <c r="A233" t="s">
        <v>310</v>
      </c>
      <c r="B233">
        <v>18</v>
      </c>
      <c r="C233" t="s">
        <v>164</v>
      </c>
      <c r="D233" t="s">
        <v>63</v>
      </c>
      <c r="E233" t="s">
        <v>64</v>
      </c>
      <c r="F233">
        <v>69</v>
      </c>
      <c r="G233">
        <v>23</v>
      </c>
      <c r="H233">
        <v>3.04</v>
      </c>
      <c r="I233" t="s">
        <v>52</v>
      </c>
      <c r="J233">
        <v>7</v>
      </c>
      <c r="K233">
        <v>9</v>
      </c>
      <c r="L233">
        <v>3</v>
      </c>
      <c r="M233">
        <v>3</v>
      </c>
      <c r="N233" t="s">
        <v>34</v>
      </c>
      <c r="O233">
        <v>5</v>
      </c>
      <c r="P233" t="s">
        <v>35</v>
      </c>
      <c r="Q233" t="s">
        <v>34</v>
      </c>
      <c r="R233">
        <v>100</v>
      </c>
      <c r="S233">
        <v>10</v>
      </c>
      <c r="T233">
        <v>6</v>
      </c>
      <c r="U233">
        <v>8</v>
      </c>
      <c r="V233" t="s">
        <v>36</v>
      </c>
      <c r="W233">
        <v>79</v>
      </c>
      <c r="X233">
        <v>226.6</v>
      </c>
      <c r="Y233" t="s">
        <v>37</v>
      </c>
      <c r="Z233" t="s">
        <v>38</v>
      </c>
      <c r="AA233" t="s">
        <v>112</v>
      </c>
      <c r="AB233" t="s">
        <v>61</v>
      </c>
      <c r="AC233">
        <v>84549</v>
      </c>
    </row>
    <row r="234" spans="1:29" x14ac:dyDescent="0.3">
      <c r="A234" t="s">
        <v>311</v>
      </c>
      <c r="B234">
        <v>21</v>
      </c>
      <c r="C234" t="s">
        <v>42</v>
      </c>
      <c r="D234" t="s">
        <v>63</v>
      </c>
      <c r="E234" t="s">
        <v>72</v>
      </c>
      <c r="F234">
        <v>84</v>
      </c>
      <c r="G234">
        <v>8</v>
      </c>
      <c r="H234">
        <v>2.95</v>
      </c>
      <c r="I234" t="s">
        <v>52</v>
      </c>
      <c r="J234">
        <v>7</v>
      </c>
      <c r="K234">
        <v>10</v>
      </c>
      <c r="L234">
        <v>3</v>
      </c>
      <c r="M234">
        <v>4</v>
      </c>
      <c r="N234" t="s">
        <v>34</v>
      </c>
      <c r="O234">
        <v>5</v>
      </c>
      <c r="P234" t="s">
        <v>35</v>
      </c>
      <c r="Q234" t="s">
        <v>34</v>
      </c>
      <c r="R234">
        <v>100</v>
      </c>
      <c r="S234">
        <v>8</v>
      </c>
      <c r="T234">
        <v>8</v>
      </c>
      <c r="U234">
        <v>8</v>
      </c>
      <c r="V234" t="s">
        <v>36</v>
      </c>
      <c r="W234">
        <v>81</v>
      </c>
      <c r="X234">
        <v>224.25</v>
      </c>
      <c r="Y234" t="s">
        <v>37</v>
      </c>
      <c r="Z234" t="s">
        <v>38</v>
      </c>
      <c r="AA234" t="s">
        <v>120</v>
      </c>
      <c r="AB234" t="s">
        <v>40</v>
      </c>
      <c r="AC234">
        <v>71609</v>
      </c>
    </row>
    <row r="235" spans="1:29" x14ac:dyDescent="0.3">
      <c r="A235" t="s">
        <v>312</v>
      </c>
      <c r="B235">
        <v>20</v>
      </c>
      <c r="C235" t="s">
        <v>42</v>
      </c>
      <c r="D235" t="s">
        <v>43</v>
      </c>
      <c r="E235" t="s">
        <v>83</v>
      </c>
      <c r="F235">
        <v>72</v>
      </c>
      <c r="G235">
        <v>30</v>
      </c>
      <c r="H235">
        <v>3.21</v>
      </c>
      <c r="I235" t="s">
        <v>33</v>
      </c>
      <c r="J235">
        <v>9</v>
      </c>
      <c r="K235">
        <v>9</v>
      </c>
      <c r="L235">
        <v>1</v>
      </c>
      <c r="M235">
        <v>4</v>
      </c>
      <c r="N235" t="s">
        <v>34</v>
      </c>
      <c r="O235">
        <v>5</v>
      </c>
      <c r="P235" t="s">
        <v>34</v>
      </c>
      <c r="Q235" t="s">
        <v>34</v>
      </c>
      <c r="R235">
        <v>100</v>
      </c>
      <c r="S235">
        <v>10</v>
      </c>
      <c r="T235">
        <v>9</v>
      </c>
      <c r="U235">
        <v>9</v>
      </c>
      <c r="V235" t="s">
        <v>36</v>
      </c>
      <c r="W235">
        <v>100</v>
      </c>
      <c r="X235">
        <v>246.65</v>
      </c>
      <c r="Y235" t="s">
        <v>37</v>
      </c>
      <c r="Z235" t="s">
        <v>38</v>
      </c>
      <c r="AA235" t="s">
        <v>91</v>
      </c>
      <c r="AB235" t="s">
        <v>40</v>
      </c>
      <c r="AC235">
        <v>101649</v>
      </c>
    </row>
    <row r="236" spans="1:29" x14ac:dyDescent="0.3">
      <c r="A236" t="s">
        <v>313</v>
      </c>
      <c r="B236">
        <v>19</v>
      </c>
      <c r="C236" t="s">
        <v>42</v>
      </c>
      <c r="D236" t="s">
        <v>63</v>
      </c>
      <c r="E236" t="s">
        <v>32</v>
      </c>
      <c r="F236">
        <v>93</v>
      </c>
      <c r="G236">
        <v>22</v>
      </c>
      <c r="H236">
        <v>3.36</v>
      </c>
      <c r="I236" t="s">
        <v>33</v>
      </c>
      <c r="J236">
        <v>8</v>
      </c>
      <c r="K236">
        <v>8</v>
      </c>
      <c r="L236">
        <v>2</v>
      </c>
      <c r="M236">
        <v>0</v>
      </c>
      <c r="N236" t="s">
        <v>34</v>
      </c>
      <c r="O236">
        <v>5</v>
      </c>
      <c r="P236" t="s">
        <v>35</v>
      </c>
      <c r="Q236" t="s">
        <v>34</v>
      </c>
      <c r="R236">
        <v>100</v>
      </c>
      <c r="S236">
        <v>10</v>
      </c>
      <c r="T236">
        <v>5</v>
      </c>
      <c r="U236">
        <v>8</v>
      </c>
      <c r="V236" t="s">
        <v>36</v>
      </c>
      <c r="W236">
        <v>85</v>
      </c>
      <c r="X236">
        <v>234.9</v>
      </c>
      <c r="Y236" t="s">
        <v>37</v>
      </c>
      <c r="Z236" t="s">
        <v>38</v>
      </c>
      <c r="AA236" t="s">
        <v>58</v>
      </c>
      <c r="AB236" t="s">
        <v>59</v>
      </c>
      <c r="AC236">
        <v>80771</v>
      </c>
    </row>
    <row r="237" spans="1:29" x14ac:dyDescent="0.3">
      <c r="A237" t="s">
        <v>314</v>
      </c>
      <c r="B237">
        <v>22</v>
      </c>
      <c r="C237" t="s">
        <v>42</v>
      </c>
      <c r="D237" t="s">
        <v>63</v>
      </c>
      <c r="E237" t="s">
        <v>64</v>
      </c>
      <c r="F237">
        <v>96</v>
      </c>
      <c r="G237">
        <v>5</v>
      </c>
      <c r="H237">
        <v>3.22</v>
      </c>
      <c r="I237" t="s">
        <v>33</v>
      </c>
      <c r="J237">
        <v>9</v>
      </c>
      <c r="K237">
        <v>8</v>
      </c>
      <c r="L237">
        <v>0</v>
      </c>
      <c r="M237">
        <v>7</v>
      </c>
      <c r="N237" t="s">
        <v>34</v>
      </c>
      <c r="O237">
        <v>3</v>
      </c>
      <c r="P237" t="s">
        <v>34</v>
      </c>
      <c r="Q237" t="s">
        <v>35</v>
      </c>
      <c r="R237">
        <v>97</v>
      </c>
      <c r="S237">
        <v>10</v>
      </c>
      <c r="T237">
        <v>10</v>
      </c>
      <c r="U237">
        <v>8</v>
      </c>
      <c r="V237" t="s">
        <v>36</v>
      </c>
      <c r="W237">
        <v>76</v>
      </c>
      <c r="X237">
        <v>218.4</v>
      </c>
      <c r="Y237" t="s">
        <v>37</v>
      </c>
      <c r="Z237" t="s">
        <v>38</v>
      </c>
      <c r="AA237" t="s">
        <v>65</v>
      </c>
      <c r="AB237" t="s">
        <v>40</v>
      </c>
      <c r="AC237">
        <v>98320</v>
      </c>
    </row>
    <row r="238" spans="1:29" x14ac:dyDescent="0.3">
      <c r="A238" t="s">
        <v>315</v>
      </c>
      <c r="B238">
        <v>22</v>
      </c>
      <c r="C238" t="s">
        <v>42</v>
      </c>
      <c r="D238" t="s">
        <v>31</v>
      </c>
      <c r="E238" t="s">
        <v>72</v>
      </c>
      <c r="F238">
        <v>93</v>
      </c>
      <c r="G238">
        <v>29</v>
      </c>
      <c r="H238">
        <v>3.58</v>
      </c>
      <c r="I238" t="s">
        <v>33</v>
      </c>
      <c r="J238">
        <v>9</v>
      </c>
      <c r="K238">
        <v>14</v>
      </c>
      <c r="L238">
        <v>2</v>
      </c>
      <c r="M238">
        <v>2</v>
      </c>
      <c r="N238" t="s">
        <v>34</v>
      </c>
      <c r="O238">
        <v>5</v>
      </c>
      <c r="P238" t="s">
        <v>34</v>
      </c>
      <c r="Q238" t="s">
        <v>34</v>
      </c>
      <c r="R238">
        <v>100</v>
      </c>
      <c r="S238">
        <v>9</v>
      </c>
      <c r="T238">
        <v>7</v>
      </c>
      <c r="U238">
        <v>10</v>
      </c>
      <c r="V238" t="s">
        <v>36</v>
      </c>
      <c r="W238">
        <v>83</v>
      </c>
      <c r="X238">
        <v>255.2</v>
      </c>
      <c r="Y238" t="s">
        <v>37</v>
      </c>
      <c r="Z238" t="s">
        <v>38</v>
      </c>
      <c r="AA238" t="s">
        <v>73</v>
      </c>
      <c r="AB238" t="s">
        <v>40</v>
      </c>
      <c r="AC238">
        <v>107837</v>
      </c>
    </row>
    <row r="239" spans="1:29" x14ac:dyDescent="0.3">
      <c r="A239" t="s">
        <v>316</v>
      </c>
      <c r="B239">
        <v>23</v>
      </c>
      <c r="C239" t="s">
        <v>30</v>
      </c>
      <c r="D239" t="s">
        <v>31</v>
      </c>
      <c r="E239" t="s">
        <v>72</v>
      </c>
      <c r="F239">
        <v>93</v>
      </c>
      <c r="G239">
        <v>38</v>
      </c>
      <c r="H239">
        <v>3.73</v>
      </c>
      <c r="I239" t="s">
        <v>100</v>
      </c>
      <c r="J239">
        <v>8</v>
      </c>
      <c r="K239">
        <v>6</v>
      </c>
      <c r="L239">
        <v>3</v>
      </c>
      <c r="M239">
        <v>5</v>
      </c>
      <c r="N239" t="s">
        <v>34</v>
      </c>
      <c r="O239">
        <v>5</v>
      </c>
      <c r="P239" t="s">
        <v>35</v>
      </c>
      <c r="Q239" t="s">
        <v>34</v>
      </c>
      <c r="R239">
        <v>100</v>
      </c>
      <c r="S239">
        <v>8</v>
      </c>
      <c r="T239">
        <v>6</v>
      </c>
      <c r="U239">
        <v>10</v>
      </c>
      <c r="V239" t="s">
        <v>36</v>
      </c>
      <c r="W239">
        <v>75</v>
      </c>
      <c r="X239">
        <v>232.95</v>
      </c>
      <c r="Y239" t="s">
        <v>37</v>
      </c>
      <c r="Z239" t="s">
        <v>38</v>
      </c>
      <c r="AA239" t="s">
        <v>65</v>
      </c>
      <c r="AB239" t="s">
        <v>61</v>
      </c>
      <c r="AC239">
        <v>95469</v>
      </c>
    </row>
    <row r="240" spans="1:29" x14ac:dyDescent="0.3">
      <c r="A240" t="s">
        <v>317</v>
      </c>
      <c r="B240">
        <v>21</v>
      </c>
      <c r="C240" t="s">
        <v>30</v>
      </c>
      <c r="D240" t="s">
        <v>50</v>
      </c>
      <c r="E240" t="s">
        <v>57</v>
      </c>
      <c r="F240">
        <v>97</v>
      </c>
      <c r="G240">
        <v>26</v>
      </c>
      <c r="H240">
        <v>3.73</v>
      </c>
      <c r="I240" t="s">
        <v>100</v>
      </c>
      <c r="J240">
        <v>8</v>
      </c>
      <c r="K240">
        <v>7</v>
      </c>
      <c r="L240">
        <v>2</v>
      </c>
      <c r="M240">
        <v>4</v>
      </c>
      <c r="N240" t="s">
        <v>34</v>
      </c>
      <c r="O240">
        <v>5</v>
      </c>
      <c r="P240" t="s">
        <v>35</v>
      </c>
      <c r="Q240" t="s">
        <v>34</v>
      </c>
      <c r="R240">
        <v>100</v>
      </c>
      <c r="S240">
        <v>8</v>
      </c>
      <c r="T240">
        <v>6</v>
      </c>
      <c r="U240">
        <v>10</v>
      </c>
      <c r="V240" t="s">
        <v>36</v>
      </c>
      <c r="W240">
        <v>100</v>
      </c>
      <c r="X240">
        <v>245.95</v>
      </c>
      <c r="Y240" t="s">
        <v>37</v>
      </c>
      <c r="Z240" t="s">
        <v>38</v>
      </c>
      <c r="AA240" t="s">
        <v>58</v>
      </c>
      <c r="AB240" t="s">
        <v>40</v>
      </c>
      <c r="AC240">
        <v>78778</v>
      </c>
    </row>
    <row r="241" spans="1:29" x14ac:dyDescent="0.3">
      <c r="A241" t="s">
        <v>318</v>
      </c>
      <c r="B241">
        <v>20</v>
      </c>
      <c r="C241" t="s">
        <v>30</v>
      </c>
      <c r="D241" t="s">
        <v>31</v>
      </c>
      <c r="E241" t="s">
        <v>32</v>
      </c>
      <c r="F241">
        <v>79</v>
      </c>
      <c r="G241">
        <v>33</v>
      </c>
      <c r="H241">
        <v>3.42</v>
      </c>
      <c r="I241" t="s">
        <v>33</v>
      </c>
      <c r="J241">
        <v>8</v>
      </c>
      <c r="K241">
        <v>8</v>
      </c>
      <c r="L241">
        <v>1</v>
      </c>
      <c r="M241">
        <v>4</v>
      </c>
      <c r="N241" t="s">
        <v>34</v>
      </c>
      <c r="O241">
        <v>5</v>
      </c>
      <c r="P241" t="s">
        <v>35</v>
      </c>
      <c r="Q241" t="s">
        <v>34</v>
      </c>
      <c r="R241">
        <v>100</v>
      </c>
      <c r="S241">
        <v>8</v>
      </c>
      <c r="T241">
        <v>7</v>
      </c>
      <c r="U241">
        <v>6</v>
      </c>
      <c r="V241" t="s">
        <v>36</v>
      </c>
      <c r="W241">
        <v>71</v>
      </c>
      <c r="X241">
        <v>219.3</v>
      </c>
      <c r="Y241" t="s">
        <v>37</v>
      </c>
      <c r="Z241" t="s">
        <v>38</v>
      </c>
      <c r="AA241" t="s">
        <v>39</v>
      </c>
      <c r="AB241" t="s">
        <v>61</v>
      </c>
      <c r="AC241">
        <v>105217</v>
      </c>
    </row>
    <row r="242" spans="1:29" x14ac:dyDescent="0.3">
      <c r="A242" t="s">
        <v>319</v>
      </c>
      <c r="B242">
        <v>22</v>
      </c>
      <c r="C242" t="s">
        <v>164</v>
      </c>
      <c r="D242" t="s">
        <v>63</v>
      </c>
      <c r="E242" t="s">
        <v>72</v>
      </c>
      <c r="F242">
        <v>70</v>
      </c>
      <c r="G242">
        <v>10</v>
      </c>
      <c r="H242">
        <v>2.35</v>
      </c>
      <c r="I242" t="s">
        <v>44</v>
      </c>
      <c r="J242">
        <v>4</v>
      </c>
      <c r="K242">
        <v>4</v>
      </c>
      <c r="L242">
        <v>4</v>
      </c>
      <c r="M242">
        <v>1</v>
      </c>
      <c r="N242" t="s">
        <v>34</v>
      </c>
      <c r="O242">
        <v>2</v>
      </c>
      <c r="P242" t="s">
        <v>35</v>
      </c>
      <c r="Q242" t="s">
        <v>34</v>
      </c>
      <c r="R242">
        <v>80</v>
      </c>
      <c r="S242">
        <v>7</v>
      </c>
      <c r="T242">
        <v>5</v>
      </c>
      <c r="U242">
        <v>2</v>
      </c>
      <c r="V242" t="s">
        <v>36</v>
      </c>
      <c r="W242">
        <v>64</v>
      </c>
      <c r="X242">
        <v>149.25</v>
      </c>
      <c r="Y242" t="s">
        <v>37</v>
      </c>
      <c r="Z242" t="s">
        <v>320</v>
      </c>
      <c r="AA242" t="s">
        <v>120</v>
      </c>
      <c r="AB242" t="s">
        <v>40</v>
      </c>
      <c r="AC242">
        <v>25314</v>
      </c>
    </row>
    <row r="243" spans="1:29" x14ac:dyDescent="0.3">
      <c r="A243" t="s">
        <v>321</v>
      </c>
      <c r="B243">
        <v>20</v>
      </c>
      <c r="C243" t="s">
        <v>30</v>
      </c>
      <c r="D243" t="s">
        <v>63</v>
      </c>
      <c r="E243" t="s">
        <v>57</v>
      </c>
      <c r="F243">
        <v>65</v>
      </c>
      <c r="G243">
        <v>14</v>
      </c>
      <c r="H243">
        <v>2.57</v>
      </c>
      <c r="I243" t="s">
        <v>44</v>
      </c>
      <c r="J243">
        <v>6</v>
      </c>
      <c r="K243">
        <v>9</v>
      </c>
      <c r="L243">
        <v>0</v>
      </c>
      <c r="M243">
        <v>6</v>
      </c>
      <c r="N243" t="s">
        <v>34</v>
      </c>
      <c r="O243">
        <v>5</v>
      </c>
      <c r="P243" t="s">
        <v>34</v>
      </c>
      <c r="Q243" t="s">
        <v>34</v>
      </c>
      <c r="R243">
        <v>100</v>
      </c>
      <c r="S243">
        <v>10</v>
      </c>
      <c r="T243">
        <v>10</v>
      </c>
      <c r="U243">
        <v>5</v>
      </c>
      <c r="V243" t="s">
        <v>36</v>
      </c>
      <c r="W243">
        <v>78</v>
      </c>
      <c r="X243">
        <v>204.55</v>
      </c>
      <c r="Y243" t="s">
        <v>37</v>
      </c>
      <c r="Z243" t="s">
        <v>38</v>
      </c>
      <c r="AA243" t="s">
        <v>58</v>
      </c>
      <c r="AB243" t="s">
        <v>61</v>
      </c>
      <c r="AC243">
        <v>75417</v>
      </c>
    </row>
    <row r="244" spans="1:29" x14ac:dyDescent="0.3">
      <c r="A244" t="s">
        <v>322</v>
      </c>
      <c r="B244">
        <v>22</v>
      </c>
      <c r="C244" t="s">
        <v>30</v>
      </c>
      <c r="D244" t="s">
        <v>43</v>
      </c>
      <c r="E244" t="s">
        <v>32</v>
      </c>
      <c r="F244">
        <v>90</v>
      </c>
      <c r="G244">
        <v>22</v>
      </c>
      <c r="H244">
        <v>3.05</v>
      </c>
      <c r="I244" t="s">
        <v>52</v>
      </c>
      <c r="J244">
        <v>6</v>
      </c>
      <c r="K244">
        <v>7</v>
      </c>
      <c r="L244">
        <v>1</v>
      </c>
      <c r="M244">
        <v>5</v>
      </c>
      <c r="N244" t="s">
        <v>34</v>
      </c>
      <c r="O244">
        <v>3</v>
      </c>
      <c r="P244" t="s">
        <v>35</v>
      </c>
      <c r="Q244" t="s">
        <v>34</v>
      </c>
      <c r="R244">
        <v>92</v>
      </c>
      <c r="S244">
        <v>9</v>
      </c>
      <c r="T244">
        <v>9</v>
      </c>
      <c r="U244">
        <v>6</v>
      </c>
      <c r="V244" t="s">
        <v>36</v>
      </c>
      <c r="W244">
        <v>76</v>
      </c>
      <c r="X244">
        <v>195.85</v>
      </c>
      <c r="Y244" t="s">
        <v>46</v>
      </c>
      <c r="Z244" t="s">
        <v>47</v>
      </c>
      <c r="AA244" t="s">
        <v>46</v>
      </c>
      <c r="AB244" t="s">
        <v>48</v>
      </c>
      <c r="AC244">
        <v>0</v>
      </c>
    </row>
    <row r="245" spans="1:29" x14ac:dyDescent="0.3">
      <c r="A245" t="s">
        <v>323</v>
      </c>
      <c r="B245">
        <v>21</v>
      </c>
      <c r="C245" t="s">
        <v>42</v>
      </c>
      <c r="D245" t="s">
        <v>63</v>
      </c>
      <c r="E245" t="s">
        <v>64</v>
      </c>
      <c r="F245">
        <v>83</v>
      </c>
      <c r="G245">
        <v>21</v>
      </c>
      <c r="H245">
        <v>3.19</v>
      </c>
      <c r="I245" t="s">
        <v>52</v>
      </c>
      <c r="J245">
        <v>6</v>
      </c>
      <c r="K245">
        <v>9</v>
      </c>
      <c r="L245">
        <v>2</v>
      </c>
      <c r="M245">
        <v>2</v>
      </c>
      <c r="N245" t="s">
        <v>34</v>
      </c>
      <c r="O245">
        <v>5</v>
      </c>
      <c r="P245" t="s">
        <v>35</v>
      </c>
      <c r="Q245" t="s">
        <v>34</v>
      </c>
      <c r="R245">
        <v>100</v>
      </c>
      <c r="S245">
        <v>8</v>
      </c>
      <c r="T245">
        <v>8</v>
      </c>
      <c r="U245">
        <v>6</v>
      </c>
      <c r="V245" t="s">
        <v>36</v>
      </c>
      <c r="W245">
        <v>74</v>
      </c>
      <c r="X245">
        <v>212.85</v>
      </c>
      <c r="Y245" t="s">
        <v>37</v>
      </c>
      <c r="Z245" t="s">
        <v>38</v>
      </c>
      <c r="AA245" t="s">
        <v>73</v>
      </c>
      <c r="AB245" t="s">
        <v>61</v>
      </c>
      <c r="AC245">
        <v>98925</v>
      </c>
    </row>
    <row r="246" spans="1:29" x14ac:dyDescent="0.3">
      <c r="A246" t="s">
        <v>324</v>
      </c>
      <c r="B246">
        <v>28</v>
      </c>
      <c r="C246" t="s">
        <v>30</v>
      </c>
      <c r="D246" t="s">
        <v>50</v>
      </c>
      <c r="E246" t="s">
        <v>51</v>
      </c>
      <c r="F246">
        <v>90</v>
      </c>
      <c r="G246">
        <v>23</v>
      </c>
      <c r="H246">
        <v>3.12</v>
      </c>
      <c r="I246" t="s">
        <v>52</v>
      </c>
      <c r="J246">
        <v>6</v>
      </c>
      <c r="K246">
        <v>6</v>
      </c>
      <c r="L246">
        <v>2</v>
      </c>
      <c r="M246">
        <v>3</v>
      </c>
      <c r="N246" t="s">
        <v>34</v>
      </c>
      <c r="O246">
        <v>4</v>
      </c>
      <c r="P246" t="s">
        <v>35</v>
      </c>
      <c r="Q246" t="s">
        <v>34</v>
      </c>
      <c r="R246">
        <v>85</v>
      </c>
      <c r="S246">
        <v>9</v>
      </c>
      <c r="T246">
        <v>6</v>
      </c>
      <c r="U246">
        <v>8</v>
      </c>
      <c r="V246" t="s">
        <v>36</v>
      </c>
      <c r="W246">
        <v>84</v>
      </c>
      <c r="X246">
        <v>207.3</v>
      </c>
      <c r="Y246" t="s">
        <v>37</v>
      </c>
      <c r="Z246" t="s">
        <v>38</v>
      </c>
      <c r="AA246" t="s">
        <v>53</v>
      </c>
      <c r="AB246" t="s">
        <v>59</v>
      </c>
      <c r="AC246">
        <v>98774</v>
      </c>
    </row>
    <row r="247" spans="1:29" x14ac:dyDescent="0.3">
      <c r="A247" t="s">
        <v>325</v>
      </c>
      <c r="B247">
        <v>19</v>
      </c>
      <c r="C247" t="s">
        <v>42</v>
      </c>
      <c r="D247" t="s">
        <v>31</v>
      </c>
      <c r="E247" t="s">
        <v>51</v>
      </c>
      <c r="F247">
        <v>86</v>
      </c>
      <c r="G247">
        <v>31</v>
      </c>
      <c r="H247">
        <v>3.49</v>
      </c>
      <c r="I247" t="s">
        <v>33</v>
      </c>
      <c r="J247">
        <v>7</v>
      </c>
      <c r="K247">
        <v>13</v>
      </c>
      <c r="L247">
        <v>3</v>
      </c>
      <c r="M247">
        <v>4</v>
      </c>
      <c r="N247" t="s">
        <v>35</v>
      </c>
      <c r="O247">
        <v>5</v>
      </c>
      <c r="P247" t="s">
        <v>35</v>
      </c>
      <c r="Q247" t="s">
        <v>34</v>
      </c>
      <c r="R247">
        <v>100</v>
      </c>
      <c r="S247">
        <v>9</v>
      </c>
      <c r="T247">
        <v>7</v>
      </c>
      <c r="U247">
        <v>7</v>
      </c>
      <c r="V247" t="s">
        <v>36</v>
      </c>
      <c r="W247">
        <v>94</v>
      </c>
      <c r="X247">
        <v>244.85</v>
      </c>
      <c r="Y247" t="s">
        <v>37</v>
      </c>
      <c r="Z247" t="s">
        <v>38</v>
      </c>
      <c r="AA247" t="s">
        <v>53</v>
      </c>
      <c r="AB247" t="s">
        <v>59</v>
      </c>
      <c r="AC247">
        <v>83541</v>
      </c>
    </row>
    <row r="248" spans="1:29" x14ac:dyDescent="0.3">
      <c r="A248" t="s">
        <v>326</v>
      </c>
      <c r="B248">
        <v>23</v>
      </c>
      <c r="C248" t="s">
        <v>42</v>
      </c>
      <c r="D248" t="s">
        <v>63</v>
      </c>
      <c r="E248" t="s">
        <v>57</v>
      </c>
      <c r="F248">
        <v>88</v>
      </c>
      <c r="G248">
        <v>14</v>
      </c>
      <c r="H248">
        <v>3.05</v>
      </c>
      <c r="I248" t="s">
        <v>52</v>
      </c>
      <c r="J248">
        <v>7</v>
      </c>
      <c r="K248">
        <v>8</v>
      </c>
      <c r="L248">
        <v>1</v>
      </c>
      <c r="M248">
        <v>2</v>
      </c>
      <c r="N248" t="s">
        <v>34</v>
      </c>
      <c r="O248">
        <v>3</v>
      </c>
      <c r="P248" t="s">
        <v>35</v>
      </c>
      <c r="Q248" t="s">
        <v>34</v>
      </c>
      <c r="R248">
        <v>93</v>
      </c>
      <c r="S248">
        <v>7</v>
      </c>
      <c r="T248">
        <v>3</v>
      </c>
      <c r="U248">
        <v>9</v>
      </c>
      <c r="V248" t="s">
        <v>36</v>
      </c>
      <c r="W248">
        <v>72</v>
      </c>
      <c r="X248">
        <v>202.15</v>
      </c>
      <c r="Y248" t="s">
        <v>37</v>
      </c>
      <c r="Z248" t="s">
        <v>38</v>
      </c>
      <c r="AA248" t="s">
        <v>58</v>
      </c>
      <c r="AB248" t="s">
        <v>59</v>
      </c>
      <c r="AC248">
        <v>78885</v>
      </c>
    </row>
    <row r="249" spans="1:29" x14ac:dyDescent="0.3">
      <c r="A249" t="s">
        <v>327</v>
      </c>
      <c r="B249">
        <v>22</v>
      </c>
      <c r="C249" t="s">
        <v>42</v>
      </c>
      <c r="D249" t="s">
        <v>50</v>
      </c>
      <c r="E249" t="s">
        <v>83</v>
      </c>
      <c r="F249">
        <v>82</v>
      </c>
      <c r="G249">
        <v>13</v>
      </c>
      <c r="H249">
        <v>3.18</v>
      </c>
      <c r="I249" t="s">
        <v>52</v>
      </c>
      <c r="J249">
        <v>9</v>
      </c>
      <c r="K249">
        <v>11</v>
      </c>
      <c r="L249">
        <v>3</v>
      </c>
      <c r="M249">
        <v>4</v>
      </c>
      <c r="N249" t="s">
        <v>34</v>
      </c>
      <c r="O249">
        <v>4</v>
      </c>
      <c r="P249" t="s">
        <v>35</v>
      </c>
      <c r="Q249" t="s">
        <v>34</v>
      </c>
      <c r="R249">
        <v>100</v>
      </c>
      <c r="S249">
        <v>8</v>
      </c>
      <c r="T249">
        <v>6</v>
      </c>
      <c r="U249">
        <v>8</v>
      </c>
      <c r="V249" t="s">
        <v>36</v>
      </c>
      <c r="W249">
        <v>82</v>
      </c>
      <c r="X249">
        <v>233.2</v>
      </c>
      <c r="Y249" t="s">
        <v>37</v>
      </c>
      <c r="Z249" t="s">
        <v>38</v>
      </c>
      <c r="AA249" t="s">
        <v>84</v>
      </c>
      <c r="AB249" t="s">
        <v>40</v>
      </c>
      <c r="AC249">
        <v>95736</v>
      </c>
    </row>
    <row r="250" spans="1:29" x14ac:dyDescent="0.3">
      <c r="A250" t="s">
        <v>328</v>
      </c>
      <c r="B250">
        <v>21</v>
      </c>
      <c r="C250" t="s">
        <v>30</v>
      </c>
      <c r="D250" t="s">
        <v>31</v>
      </c>
      <c r="E250" t="s">
        <v>72</v>
      </c>
      <c r="F250">
        <v>82</v>
      </c>
      <c r="G250">
        <v>14</v>
      </c>
      <c r="H250">
        <v>2.84</v>
      </c>
      <c r="I250" t="s">
        <v>52</v>
      </c>
      <c r="J250">
        <v>5</v>
      </c>
      <c r="K250">
        <v>8</v>
      </c>
      <c r="L250">
        <v>0</v>
      </c>
      <c r="M250">
        <v>4</v>
      </c>
      <c r="N250" t="s">
        <v>34</v>
      </c>
      <c r="O250">
        <v>5</v>
      </c>
      <c r="P250" t="s">
        <v>35</v>
      </c>
      <c r="Q250" t="s">
        <v>34</v>
      </c>
      <c r="R250">
        <v>94</v>
      </c>
      <c r="S250">
        <v>6</v>
      </c>
      <c r="T250">
        <v>6</v>
      </c>
      <c r="U250">
        <v>5</v>
      </c>
      <c r="V250" t="s">
        <v>55</v>
      </c>
      <c r="W250">
        <v>61</v>
      </c>
      <c r="X250">
        <v>184.3</v>
      </c>
      <c r="Y250" t="s">
        <v>37</v>
      </c>
      <c r="Z250" t="s">
        <v>38</v>
      </c>
      <c r="AA250" t="s">
        <v>120</v>
      </c>
      <c r="AB250" t="s">
        <v>40</v>
      </c>
      <c r="AC250">
        <v>94187</v>
      </c>
    </row>
    <row r="251" spans="1:29" x14ac:dyDescent="0.3">
      <c r="A251" t="s">
        <v>329</v>
      </c>
      <c r="B251">
        <v>21</v>
      </c>
      <c r="C251" t="s">
        <v>42</v>
      </c>
      <c r="D251" t="s">
        <v>50</v>
      </c>
      <c r="E251" t="s">
        <v>83</v>
      </c>
      <c r="F251">
        <v>97</v>
      </c>
      <c r="G251">
        <v>26</v>
      </c>
      <c r="H251">
        <v>3.38</v>
      </c>
      <c r="I251" t="s">
        <v>33</v>
      </c>
      <c r="J251">
        <v>6</v>
      </c>
      <c r="K251">
        <v>7</v>
      </c>
      <c r="L251">
        <v>2</v>
      </c>
      <c r="M251">
        <v>3</v>
      </c>
      <c r="N251" t="s">
        <v>34</v>
      </c>
      <c r="O251">
        <v>4</v>
      </c>
      <c r="P251" t="s">
        <v>35</v>
      </c>
      <c r="Q251" t="s">
        <v>34</v>
      </c>
      <c r="R251">
        <v>99</v>
      </c>
      <c r="S251">
        <v>10</v>
      </c>
      <c r="T251">
        <v>7</v>
      </c>
      <c r="U251">
        <v>7</v>
      </c>
      <c r="V251" t="s">
        <v>36</v>
      </c>
      <c r="W251">
        <v>76</v>
      </c>
      <c r="X251">
        <v>213.4</v>
      </c>
      <c r="Y251" t="s">
        <v>37</v>
      </c>
      <c r="Z251" t="s">
        <v>38</v>
      </c>
      <c r="AA251" t="s">
        <v>84</v>
      </c>
      <c r="AB251" t="s">
        <v>40</v>
      </c>
      <c r="AC251">
        <v>105024</v>
      </c>
    </row>
    <row r="252" spans="1:29" x14ac:dyDescent="0.3">
      <c r="A252" t="s">
        <v>330</v>
      </c>
      <c r="B252">
        <v>26</v>
      </c>
      <c r="C252" t="s">
        <v>42</v>
      </c>
      <c r="D252" t="s">
        <v>63</v>
      </c>
      <c r="E252" t="s">
        <v>64</v>
      </c>
      <c r="F252">
        <v>93</v>
      </c>
      <c r="G252">
        <v>17</v>
      </c>
      <c r="H252">
        <v>3.24</v>
      </c>
      <c r="I252" t="s">
        <v>33</v>
      </c>
      <c r="J252">
        <v>9</v>
      </c>
      <c r="K252">
        <v>9</v>
      </c>
      <c r="L252">
        <v>0</v>
      </c>
      <c r="M252">
        <v>4</v>
      </c>
      <c r="N252" t="s">
        <v>34</v>
      </c>
      <c r="O252">
        <v>5</v>
      </c>
      <c r="P252" t="s">
        <v>34</v>
      </c>
      <c r="Q252" t="s">
        <v>34</v>
      </c>
      <c r="R252">
        <v>100</v>
      </c>
      <c r="S252">
        <v>10</v>
      </c>
      <c r="T252">
        <v>10</v>
      </c>
      <c r="U252">
        <v>8</v>
      </c>
      <c r="V252" t="s">
        <v>36</v>
      </c>
      <c r="W252">
        <v>75</v>
      </c>
      <c r="X252">
        <v>231.1</v>
      </c>
      <c r="Y252" t="s">
        <v>37</v>
      </c>
      <c r="Z252" t="s">
        <v>38</v>
      </c>
      <c r="AA252" t="s">
        <v>112</v>
      </c>
      <c r="AB252" t="s">
        <v>40</v>
      </c>
      <c r="AC252">
        <v>73172</v>
      </c>
    </row>
    <row r="253" spans="1:29" x14ac:dyDescent="0.3">
      <c r="A253" t="s">
        <v>331</v>
      </c>
      <c r="B253">
        <v>22</v>
      </c>
      <c r="C253" t="s">
        <v>42</v>
      </c>
      <c r="D253" t="s">
        <v>43</v>
      </c>
      <c r="E253" t="s">
        <v>67</v>
      </c>
      <c r="F253">
        <v>86</v>
      </c>
      <c r="G253">
        <v>25</v>
      </c>
      <c r="H253">
        <v>3.16</v>
      </c>
      <c r="I253" t="s">
        <v>52</v>
      </c>
      <c r="J253">
        <v>6</v>
      </c>
      <c r="K253">
        <v>10</v>
      </c>
      <c r="L253">
        <v>0</v>
      </c>
      <c r="M253">
        <v>3</v>
      </c>
      <c r="N253" t="s">
        <v>34</v>
      </c>
      <c r="O253">
        <v>3</v>
      </c>
      <c r="P253" t="s">
        <v>35</v>
      </c>
      <c r="Q253" t="s">
        <v>35</v>
      </c>
      <c r="R253">
        <v>88</v>
      </c>
      <c r="S253">
        <v>9</v>
      </c>
      <c r="T253">
        <v>6</v>
      </c>
      <c r="U253">
        <v>5</v>
      </c>
      <c r="V253" t="s">
        <v>36</v>
      </c>
      <c r="W253">
        <v>85</v>
      </c>
      <c r="X253">
        <v>203.3</v>
      </c>
      <c r="Y253" t="s">
        <v>37</v>
      </c>
      <c r="Z253" t="s">
        <v>38</v>
      </c>
      <c r="AA253" t="s">
        <v>94</v>
      </c>
      <c r="AB253" t="s">
        <v>40</v>
      </c>
      <c r="AC253">
        <v>89783</v>
      </c>
    </row>
    <row r="254" spans="1:29" x14ac:dyDescent="0.3">
      <c r="A254" t="s">
        <v>332</v>
      </c>
      <c r="B254">
        <v>24</v>
      </c>
      <c r="C254" t="s">
        <v>30</v>
      </c>
      <c r="D254" t="s">
        <v>63</v>
      </c>
      <c r="E254" t="s">
        <v>64</v>
      </c>
      <c r="F254">
        <v>63</v>
      </c>
      <c r="G254">
        <v>14</v>
      </c>
      <c r="H254">
        <v>2.8</v>
      </c>
      <c r="I254" t="s">
        <v>52</v>
      </c>
      <c r="J254">
        <v>9</v>
      </c>
      <c r="K254">
        <v>10</v>
      </c>
      <c r="L254">
        <v>0</v>
      </c>
      <c r="M254">
        <v>7</v>
      </c>
      <c r="N254" t="s">
        <v>34</v>
      </c>
      <c r="O254">
        <v>5</v>
      </c>
      <c r="P254" t="s">
        <v>35</v>
      </c>
      <c r="Q254" t="s">
        <v>34</v>
      </c>
      <c r="R254">
        <v>100</v>
      </c>
      <c r="S254">
        <v>8</v>
      </c>
      <c r="T254">
        <v>8</v>
      </c>
      <c r="U254">
        <v>8</v>
      </c>
      <c r="V254" t="s">
        <v>36</v>
      </c>
      <c r="W254">
        <v>97</v>
      </c>
      <c r="X254">
        <v>233.5</v>
      </c>
      <c r="Y254" t="s">
        <v>37</v>
      </c>
      <c r="Z254" t="s">
        <v>38</v>
      </c>
      <c r="AA254" t="s">
        <v>112</v>
      </c>
      <c r="AB254" t="s">
        <v>40</v>
      </c>
      <c r="AC254">
        <v>85344</v>
      </c>
    </row>
    <row r="255" spans="1:29" x14ac:dyDescent="0.3">
      <c r="A255" t="s">
        <v>333</v>
      </c>
      <c r="B255">
        <v>19</v>
      </c>
      <c r="C255" t="s">
        <v>30</v>
      </c>
      <c r="D255" t="s">
        <v>31</v>
      </c>
      <c r="E255" t="s">
        <v>32</v>
      </c>
      <c r="F255">
        <v>90</v>
      </c>
      <c r="G255">
        <v>14</v>
      </c>
      <c r="H255">
        <v>3.32</v>
      </c>
      <c r="I255" t="s">
        <v>33</v>
      </c>
      <c r="J255">
        <v>8</v>
      </c>
      <c r="K255">
        <v>11</v>
      </c>
      <c r="L255">
        <v>4</v>
      </c>
      <c r="M255">
        <v>2</v>
      </c>
      <c r="N255" t="s">
        <v>34</v>
      </c>
      <c r="O255">
        <v>5</v>
      </c>
      <c r="P255" t="s">
        <v>35</v>
      </c>
      <c r="Q255" t="s">
        <v>34</v>
      </c>
      <c r="R255">
        <v>100</v>
      </c>
      <c r="S255">
        <v>7</v>
      </c>
      <c r="T255">
        <v>6</v>
      </c>
      <c r="U255">
        <v>10</v>
      </c>
      <c r="V255" t="s">
        <v>55</v>
      </c>
      <c r="W255">
        <v>85</v>
      </c>
      <c r="X255">
        <v>241.3</v>
      </c>
      <c r="Y255" t="s">
        <v>37</v>
      </c>
      <c r="Z255" t="s">
        <v>38</v>
      </c>
      <c r="AA255" t="s">
        <v>39</v>
      </c>
      <c r="AB255" t="s">
        <v>59</v>
      </c>
      <c r="AC255">
        <v>77903</v>
      </c>
    </row>
    <row r="256" spans="1:29" x14ac:dyDescent="0.3">
      <c r="A256" t="s">
        <v>334</v>
      </c>
      <c r="B256">
        <v>21</v>
      </c>
      <c r="C256" t="s">
        <v>30</v>
      </c>
      <c r="D256" t="s">
        <v>43</v>
      </c>
      <c r="E256" t="s">
        <v>64</v>
      </c>
      <c r="F256">
        <v>88</v>
      </c>
      <c r="G256">
        <v>22</v>
      </c>
      <c r="H256">
        <v>3.23</v>
      </c>
      <c r="I256" t="s">
        <v>33</v>
      </c>
      <c r="J256">
        <v>7</v>
      </c>
      <c r="K256">
        <v>9</v>
      </c>
      <c r="L256">
        <v>1</v>
      </c>
      <c r="M256">
        <v>0</v>
      </c>
      <c r="N256" t="s">
        <v>34</v>
      </c>
      <c r="O256">
        <v>5</v>
      </c>
      <c r="P256" t="s">
        <v>34</v>
      </c>
      <c r="Q256" t="s">
        <v>34</v>
      </c>
      <c r="R256">
        <v>100</v>
      </c>
      <c r="S256">
        <v>10</v>
      </c>
      <c r="T256">
        <v>7</v>
      </c>
      <c r="U256">
        <v>8</v>
      </c>
      <c r="V256" t="s">
        <v>36</v>
      </c>
      <c r="W256">
        <v>92</v>
      </c>
      <c r="X256">
        <v>232.95</v>
      </c>
      <c r="Y256" t="s">
        <v>37</v>
      </c>
      <c r="Z256" t="s">
        <v>38</v>
      </c>
      <c r="AA256" t="s">
        <v>65</v>
      </c>
      <c r="AB256" t="s">
        <v>74</v>
      </c>
      <c r="AC256">
        <v>95082</v>
      </c>
    </row>
    <row r="257" spans="1:29" x14ac:dyDescent="0.3">
      <c r="A257" t="s">
        <v>335</v>
      </c>
      <c r="B257">
        <v>22</v>
      </c>
      <c r="C257" t="s">
        <v>30</v>
      </c>
      <c r="D257" t="s">
        <v>50</v>
      </c>
      <c r="E257" t="s">
        <v>32</v>
      </c>
      <c r="F257">
        <v>79</v>
      </c>
      <c r="G257">
        <v>31</v>
      </c>
      <c r="H257">
        <v>3.32</v>
      </c>
      <c r="I257" t="s">
        <v>33</v>
      </c>
      <c r="J257">
        <v>8</v>
      </c>
      <c r="K257">
        <v>7</v>
      </c>
      <c r="L257">
        <v>2</v>
      </c>
      <c r="M257">
        <v>2</v>
      </c>
      <c r="N257" t="s">
        <v>34</v>
      </c>
      <c r="O257">
        <v>4</v>
      </c>
      <c r="P257" t="s">
        <v>34</v>
      </c>
      <c r="Q257" t="s">
        <v>34</v>
      </c>
      <c r="R257">
        <v>100</v>
      </c>
      <c r="S257">
        <v>9</v>
      </c>
      <c r="T257">
        <v>10</v>
      </c>
      <c r="U257">
        <v>10</v>
      </c>
      <c r="V257" t="s">
        <v>36</v>
      </c>
      <c r="W257">
        <v>77</v>
      </c>
      <c r="X257">
        <v>225.3</v>
      </c>
      <c r="Y257" t="s">
        <v>37</v>
      </c>
      <c r="Z257" t="s">
        <v>38</v>
      </c>
      <c r="AA257" t="s">
        <v>69</v>
      </c>
      <c r="AB257" t="s">
        <v>61</v>
      </c>
      <c r="AC257">
        <v>83962</v>
      </c>
    </row>
    <row r="258" spans="1:29" x14ac:dyDescent="0.3">
      <c r="A258" t="s">
        <v>336</v>
      </c>
      <c r="B258">
        <v>19</v>
      </c>
      <c r="C258" t="s">
        <v>30</v>
      </c>
      <c r="D258" t="s">
        <v>63</v>
      </c>
      <c r="E258" t="s">
        <v>83</v>
      </c>
      <c r="F258">
        <v>82</v>
      </c>
      <c r="G258">
        <v>12</v>
      </c>
      <c r="H258">
        <v>2.8</v>
      </c>
      <c r="I258" t="s">
        <v>52</v>
      </c>
      <c r="J258">
        <v>6</v>
      </c>
      <c r="K258">
        <v>10</v>
      </c>
      <c r="L258">
        <v>1</v>
      </c>
      <c r="M258">
        <v>4</v>
      </c>
      <c r="N258" t="s">
        <v>34</v>
      </c>
      <c r="O258">
        <v>5</v>
      </c>
      <c r="P258" t="s">
        <v>34</v>
      </c>
      <c r="Q258" t="s">
        <v>35</v>
      </c>
      <c r="R258">
        <v>100</v>
      </c>
      <c r="S258">
        <v>9</v>
      </c>
      <c r="T258">
        <v>10</v>
      </c>
      <c r="U258">
        <v>7</v>
      </c>
      <c r="V258" t="s">
        <v>36</v>
      </c>
      <c r="W258">
        <v>87</v>
      </c>
      <c r="X258">
        <v>218</v>
      </c>
      <c r="Y258" t="s">
        <v>37</v>
      </c>
      <c r="Z258" t="s">
        <v>38</v>
      </c>
      <c r="AA258" t="s">
        <v>104</v>
      </c>
      <c r="AB258" t="s">
        <v>59</v>
      </c>
      <c r="AC258">
        <v>93038</v>
      </c>
    </row>
    <row r="259" spans="1:29" x14ac:dyDescent="0.3">
      <c r="A259" t="s">
        <v>337</v>
      </c>
      <c r="B259">
        <v>20</v>
      </c>
      <c r="C259" t="s">
        <v>30</v>
      </c>
      <c r="D259" t="s">
        <v>31</v>
      </c>
      <c r="E259" t="s">
        <v>32</v>
      </c>
      <c r="F259">
        <v>85</v>
      </c>
      <c r="G259">
        <v>20</v>
      </c>
      <c r="H259">
        <v>3.02</v>
      </c>
      <c r="I259" t="s">
        <v>52</v>
      </c>
      <c r="J259">
        <v>6</v>
      </c>
      <c r="K259">
        <v>12</v>
      </c>
      <c r="L259">
        <v>2</v>
      </c>
      <c r="M259">
        <v>4</v>
      </c>
      <c r="N259" t="s">
        <v>34</v>
      </c>
      <c r="O259">
        <v>4</v>
      </c>
      <c r="P259" t="s">
        <v>35</v>
      </c>
      <c r="Q259" t="s">
        <v>34</v>
      </c>
      <c r="R259">
        <v>100</v>
      </c>
      <c r="S259">
        <v>9</v>
      </c>
      <c r="T259">
        <v>5</v>
      </c>
      <c r="U259">
        <v>6</v>
      </c>
      <c r="V259" t="s">
        <v>36</v>
      </c>
      <c r="W259">
        <v>76</v>
      </c>
      <c r="X259">
        <v>214.3</v>
      </c>
      <c r="Y259" t="s">
        <v>37</v>
      </c>
      <c r="Z259" t="s">
        <v>38</v>
      </c>
      <c r="AA259" t="s">
        <v>69</v>
      </c>
      <c r="AB259" t="s">
        <v>59</v>
      </c>
      <c r="AC259">
        <v>71757</v>
      </c>
    </row>
    <row r="260" spans="1:29" x14ac:dyDescent="0.3">
      <c r="A260" t="s">
        <v>338</v>
      </c>
      <c r="B260">
        <v>22</v>
      </c>
      <c r="C260" t="s">
        <v>30</v>
      </c>
      <c r="D260" t="s">
        <v>63</v>
      </c>
      <c r="E260" t="s">
        <v>72</v>
      </c>
      <c r="F260">
        <v>80</v>
      </c>
      <c r="G260">
        <v>24</v>
      </c>
      <c r="H260">
        <v>3.24</v>
      </c>
      <c r="I260" t="s">
        <v>33</v>
      </c>
      <c r="J260">
        <v>8</v>
      </c>
      <c r="K260">
        <v>8</v>
      </c>
      <c r="L260">
        <v>1</v>
      </c>
      <c r="M260">
        <v>5</v>
      </c>
      <c r="N260" t="s">
        <v>34</v>
      </c>
      <c r="O260">
        <v>5</v>
      </c>
      <c r="P260" t="s">
        <v>34</v>
      </c>
      <c r="Q260" t="s">
        <v>34</v>
      </c>
      <c r="R260">
        <v>100</v>
      </c>
      <c r="S260">
        <v>10</v>
      </c>
      <c r="T260">
        <v>7</v>
      </c>
      <c r="U260">
        <v>8</v>
      </c>
      <c r="V260" t="s">
        <v>36</v>
      </c>
      <c r="W260">
        <v>79</v>
      </c>
      <c r="X260">
        <v>228.6</v>
      </c>
      <c r="Y260" t="s">
        <v>37</v>
      </c>
      <c r="Z260" t="s">
        <v>38</v>
      </c>
      <c r="AA260" t="s">
        <v>73</v>
      </c>
      <c r="AB260" t="s">
        <v>40</v>
      </c>
      <c r="AC260">
        <v>102432</v>
      </c>
    </row>
    <row r="261" spans="1:29" x14ac:dyDescent="0.3">
      <c r="A261" t="s">
        <v>339</v>
      </c>
      <c r="B261">
        <v>20</v>
      </c>
      <c r="C261" t="s">
        <v>42</v>
      </c>
      <c r="D261" t="s">
        <v>43</v>
      </c>
      <c r="E261" t="s">
        <v>67</v>
      </c>
      <c r="F261">
        <v>73</v>
      </c>
      <c r="G261">
        <v>27</v>
      </c>
      <c r="H261">
        <v>2.83</v>
      </c>
      <c r="I261" t="s">
        <v>52</v>
      </c>
      <c r="J261">
        <v>4</v>
      </c>
      <c r="K261">
        <v>7</v>
      </c>
      <c r="L261">
        <v>0</v>
      </c>
      <c r="M261">
        <v>1</v>
      </c>
      <c r="N261" t="s">
        <v>34</v>
      </c>
      <c r="O261">
        <v>4</v>
      </c>
      <c r="P261" t="s">
        <v>35</v>
      </c>
      <c r="Q261" t="s">
        <v>34</v>
      </c>
      <c r="R261">
        <v>88</v>
      </c>
      <c r="S261">
        <v>8</v>
      </c>
      <c r="T261">
        <v>5</v>
      </c>
      <c r="U261">
        <v>5</v>
      </c>
      <c r="V261" t="s">
        <v>36</v>
      </c>
      <c r="W261">
        <v>68</v>
      </c>
      <c r="X261">
        <v>178.85</v>
      </c>
      <c r="Y261" t="s">
        <v>37</v>
      </c>
      <c r="Z261" t="s">
        <v>109</v>
      </c>
      <c r="AA261" t="s">
        <v>120</v>
      </c>
      <c r="AB261" t="s">
        <v>61</v>
      </c>
      <c r="AC261">
        <v>56973</v>
      </c>
    </row>
    <row r="262" spans="1:29" x14ac:dyDescent="0.3">
      <c r="A262" t="s">
        <v>340</v>
      </c>
      <c r="B262">
        <v>20</v>
      </c>
      <c r="C262" t="s">
        <v>30</v>
      </c>
      <c r="D262" t="s">
        <v>50</v>
      </c>
      <c r="E262" t="s">
        <v>32</v>
      </c>
      <c r="F262">
        <v>77</v>
      </c>
      <c r="G262">
        <v>20</v>
      </c>
      <c r="H262">
        <v>2.84</v>
      </c>
      <c r="I262" t="s">
        <v>52</v>
      </c>
      <c r="J262">
        <v>7</v>
      </c>
      <c r="K262">
        <v>7</v>
      </c>
      <c r="L262">
        <v>0</v>
      </c>
      <c r="M262">
        <v>3</v>
      </c>
      <c r="N262" t="s">
        <v>34</v>
      </c>
      <c r="O262">
        <v>4</v>
      </c>
      <c r="P262" t="s">
        <v>34</v>
      </c>
      <c r="Q262" t="s">
        <v>34</v>
      </c>
      <c r="R262">
        <v>100</v>
      </c>
      <c r="S262">
        <v>9</v>
      </c>
      <c r="T262">
        <v>9</v>
      </c>
      <c r="U262">
        <v>7</v>
      </c>
      <c r="V262" t="s">
        <v>36</v>
      </c>
      <c r="W262">
        <v>72</v>
      </c>
      <c r="X262">
        <v>202.6</v>
      </c>
      <c r="Y262" t="s">
        <v>46</v>
      </c>
      <c r="Z262" t="s">
        <v>47</v>
      </c>
      <c r="AA262" t="s">
        <v>46</v>
      </c>
      <c r="AB262" t="s">
        <v>48</v>
      </c>
      <c r="AC262">
        <v>0</v>
      </c>
    </row>
    <row r="263" spans="1:29" x14ac:dyDescent="0.3">
      <c r="A263" t="s">
        <v>341</v>
      </c>
      <c r="B263">
        <v>25</v>
      </c>
      <c r="C263" t="s">
        <v>30</v>
      </c>
      <c r="D263" t="s">
        <v>31</v>
      </c>
      <c r="E263" t="s">
        <v>51</v>
      </c>
      <c r="F263">
        <v>83</v>
      </c>
      <c r="G263">
        <v>24</v>
      </c>
      <c r="H263">
        <v>3.19</v>
      </c>
      <c r="I263" t="s">
        <v>52</v>
      </c>
      <c r="J263">
        <v>4</v>
      </c>
      <c r="K263">
        <v>6</v>
      </c>
      <c r="L263">
        <v>5</v>
      </c>
      <c r="M263">
        <v>1</v>
      </c>
      <c r="N263" t="s">
        <v>35</v>
      </c>
      <c r="O263">
        <v>3</v>
      </c>
      <c r="P263" t="s">
        <v>35</v>
      </c>
      <c r="Q263" t="s">
        <v>34</v>
      </c>
      <c r="R263">
        <v>91</v>
      </c>
      <c r="S263">
        <v>7</v>
      </c>
      <c r="T263">
        <v>7</v>
      </c>
      <c r="U263">
        <v>4</v>
      </c>
      <c r="V263" t="s">
        <v>36</v>
      </c>
      <c r="W263">
        <v>63</v>
      </c>
      <c r="X263">
        <v>179.15</v>
      </c>
      <c r="Y263" t="s">
        <v>46</v>
      </c>
      <c r="Z263" t="s">
        <v>47</v>
      </c>
      <c r="AA263" t="s">
        <v>46</v>
      </c>
      <c r="AB263" t="s">
        <v>48</v>
      </c>
      <c r="AC263">
        <v>0</v>
      </c>
    </row>
    <row r="264" spans="1:29" x14ac:dyDescent="0.3">
      <c r="A264" t="s">
        <v>342</v>
      </c>
      <c r="B264">
        <v>21</v>
      </c>
      <c r="C264" t="s">
        <v>30</v>
      </c>
      <c r="D264" t="s">
        <v>43</v>
      </c>
      <c r="E264" t="s">
        <v>32</v>
      </c>
      <c r="F264">
        <v>80</v>
      </c>
      <c r="G264">
        <v>24</v>
      </c>
      <c r="H264">
        <v>3.29</v>
      </c>
      <c r="I264" t="s">
        <v>33</v>
      </c>
      <c r="J264">
        <v>8</v>
      </c>
      <c r="K264">
        <v>7</v>
      </c>
      <c r="L264">
        <v>3</v>
      </c>
      <c r="M264">
        <v>3</v>
      </c>
      <c r="N264" t="s">
        <v>34</v>
      </c>
      <c r="O264">
        <v>4</v>
      </c>
      <c r="P264" t="s">
        <v>35</v>
      </c>
      <c r="Q264" t="s">
        <v>34</v>
      </c>
      <c r="R264">
        <v>100</v>
      </c>
      <c r="S264">
        <v>8</v>
      </c>
      <c r="T264">
        <v>7</v>
      </c>
      <c r="U264">
        <v>8</v>
      </c>
      <c r="V264" t="s">
        <v>36</v>
      </c>
      <c r="W264">
        <v>78</v>
      </c>
      <c r="X264">
        <v>220.85</v>
      </c>
      <c r="Y264" t="s">
        <v>37</v>
      </c>
      <c r="Z264" t="s">
        <v>38</v>
      </c>
      <c r="AA264" t="s">
        <v>69</v>
      </c>
      <c r="AB264" t="s">
        <v>40</v>
      </c>
      <c r="AC264">
        <v>74332</v>
      </c>
    </row>
    <row r="265" spans="1:29" x14ac:dyDescent="0.3">
      <c r="A265" t="s">
        <v>343</v>
      </c>
      <c r="B265">
        <v>21</v>
      </c>
      <c r="C265" t="s">
        <v>42</v>
      </c>
      <c r="D265" t="s">
        <v>31</v>
      </c>
      <c r="E265" t="s">
        <v>32</v>
      </c>
      <c r="F265">
        <v>83</v>
      </c>
      <c r="G265">
        <v>30</v>
      </c>
      <c r="H265">
        <v>3.42</v>
      </c>
      <c r="I265" t="s">
        <v>33</v>
      </c>
      <c r="J265">
        <v>7</v>
      </c>
      <c r="K265">
        <v>13</v>
      </c>
      <c r="L265">
        <v>2</v>
      </c>
      <c r="M265">
        <v>5</v>
      </c>
      <c r="N265" t="s">
        <v>35</v>
      </c>
      <c r="O265">
        <v>5</v>
      </c>
      <c r="P265" t="s">
        <v>34</v>
      </c>
      <c r="Q265" t="s">
        <v>34</v>
      </c>
      <c r="R265">
        <v>100</v>
      </c>
      <c r="S265">
        <v>10</v>
      </c>
      <c r="T265">
        <v>10</v>
      </c>
      <c r="U265">
        <v>9</v>
      </c>
      <c r="V265" t="s">
        <v>36</v>
      </c>
      <c r="W265">
        <v>84</v>
      </c>
      <c r="X265">
        <v>243.3</v>
      </c>
      <c r="Y265" t="s">
        <v>37</v>
      </c>
      <c r="Z265" t="s">
        <v>38</v>
      </c>
      <c r="AA265" t="s">
        <v>69</v>
      </c>
      <c r="AB265" t="s">
        <v>40</v>
      </c>
      <c r="AC265">
        <v>81511</v>
      </c>
    </row>
    <row r="266" spans="1:29" x14ac:dyDescent="0.3">
      <c r="A266" t="s">
        <v>344</v>
      </c>
      <c r="B266">
        <v>22</v>
      </c>
      <c r="C266" t="s">
        <v>42</v>
      </c>
      <c r="D266" t="s">
        <v>43</v>
      </c>
      <c r="E266" t="s">
        <v>115</v>
      </c>
      <c r="F266">
        <v>76</v>
      </c>
      <c r="G266">
        <v>24</v>
      </c>
      <c r="H266">
        <v>3.19</v>
      </c>
      <c r="I266" t="s">
        <v>52</v>
      </c>
      <c r="J266">
        <v>5</v>
      </c>
      <c r="K266">
        <v>9</v>
      </c>
      <c r="L266">
        <v>4</v>
      </c>
      <c r="M266">
        <v>1</v>
      </c>
      <c r="N266" t="s">
        <v>35</v>
      </c>
      <c r="O266">
        <v>4</v>
      </c>
      <c r="P266" t="s">
        <v>35</v>
      </c>
      <c r="Q266" t="s">
        <v>35</v>
      </c>
      <c r="R266">
        <v>100</v>
      </c>
      <c r="S266">
        <v>8</v>
      </c>
      <c r="T266">
        <v>5</v>
      </c>
      <c r="U266">
        <v>7</v>
      </c>
      <c r="V266" t="s">
        <v>36</v>
      </c>
      <c r="W266">
        <v>73</v>
      </c>
      <c r="X266">
        <v>208.35</v>
      </c>
      <c r="Y266" t="s">
        <v>37</v>
      </c>
      <c r="Z266" t="s">
        <v>38</v>
      </c>
      <c r="AA266" t="s">
        <v>150</v>
      </c>
      <c r="AB266" t="s">
        <v>74</v>
      </c>
      <c r="AC266">
        <v>87613</v>
      </c>
    </row>
    <row r="267" spans="1:29" x14ac:dyDescent="0.3">
      <c r="A267" t="s">
        <v>345</v>
      </c>
      <c r="B267">
        <v>19</v>
      </c>
      <c r="C267" t="s">
        <v>42</v>
      </c>
      <c r="D267" t="s">
        <v>31</v>
      </c>
      <c r="E267" t="s">
        <v>72</v>
      </c>
      <c r="F267">
        <v>67</v>
      </c>
      <c r="G267">
        <v>12</v>
      </c>
      <c r="H267">
        <v>2.65</v>
      </c>
      <c r="I267" t="s">
        <v>52</v>
      </c>
      <c r="J267">
        <v>4</v>
      </c>
      <c r="K267">
        <v>8</v>
      </c>
      <c r="L267">
        <v>1</v>
      </c>
      <c r="M267">
        <v>6</v>
      </c>
      <c r="N267" t="s">
        <v>34</v>
      </c>
      <c r="O267">
        <v>5</v>
      </c>
      <c r="P267" t="s">
        <v>34</v>
      </c>
      <c r="Q267" t="s">
        <v>35</v>
      </c>
      <c r="R267">
        <v>99</v>
      </c>
      <c r="S267">
        <v>10</v>
      </c>
      <c r="T267">
        <v>10</v>
      </c>
      <c r="U267">
        <v>6</v>
      </c>
      <c r="V267" t="s">
        <v>36</v>
      </c>
      <c r="W267">
        <v>60</v>
      </c>
      <c r="X267">
        <v>189.95</v>
      </c>
      <c r="Y267" t="s">
        <v>46</v>
      </c>
      <c r="Z267" t="s">
        <v>47</v>
      </c>
      <c r="AA267" t="s">
        <v>46</v>
      </c>
      <c r="AB267" t="s">
        <v>48</v>
      </c>
      <c r="AC267">
        <v>0</v>
      </c>
    </row>
    <row r="268" spans="1:29" x14ac:dyDescent="0.3">
      <c r="A268" t="s">
        <v>346</v>
      </c>
      <c r="B268">
        <v>21</v>
      </c>
      <c r="C268" t="s">
        <v>42</v>
      </c>
      <c r="D268" t="s">
        <v>43</v>
      </c>
      <c r="E268" t="s">
        <v>83</v>
      </c>
      <c r="F268">
        <v>75</v>
      </c>
      <c r="G268">
        <v>26</v>
      </c>
      <c r="H268">
        <v>3.15</v>
      </c>
      <c r="I268" t="s">
        <v>52</v>
      </c>
      <c r="J268">
        <v>8</v>
      </c>
      <c r="K268">
        <v>7</v>
      </c>
      <c r="L268">
        <v>0</v>
      </c>
      <c r="M268">
        <v>5</v>
      </c>
      <c r="N268" t="s">
        <v>34</v>
      </c>
      <c r="O268">
        <v>3</v>
      </c>
      <c r="P268" t="s">
        <v>34</v>
      </c>
      <c r="Q268" t="s">
        <v>35</v>
      </c>
      <c r="R268">
        <v>88</v>
      </c>
      <c r="S268">
        <v>9</v>
      </c>
      <c r="T268">
        <v>10</v>
      </c>
      <c r="U268">
        <v>8</v>
      </c>
      <c r="V268" t="s">
        <v>36</v>
      </c>
      <c r="W268">
        <v>77</v>
      </c>
      <c r="X268">
        <v>207.15</v>
      </c>
      <c r="Y268" t="s">
        <v>46</v>
      </c>
      <c r="Z268" t="s">
        <v>47</v>
      </c>
      <c r="AA268" t="s">
        <v>46</v>
      </c>
      <c r="AB268" t="s">
        <v>48</v>
      </c>
      <c r="AC268">
        <v>0</v>
      </c>
    </row>
    <row r="269" spans="1:29" x14ac:dyDescent="0.3">
      <c r="A269" t="s">
        <v>347</v>
      </c>
      <c r="B269">
        <v>22</v>
      </c>
      <c r="C269" t="s">
        <v>30</v>
      </c>
      <c r="D269" t="s">
        <v>63</v>
      </c>
      <c r="E269" t="s">
        <v>32</v>
      </c>
      <c r="F269">
        <v>78</v>
      </c>
      <c r="G269">
        <v>12</v>
      </c>
      <c r="H269">
        <v>2.72</v>
      </c>
      <c r="I269" t="s">
        <v>52</v>
      </c>
      <c r="J269">
        <v>7</v>
      </c>
      <c r="K269">
        <v>9</v>
      </c>
      <c r="L269">
        <v>1</v>
      </c>
      <c r="M269">
        <v>2</v>
      </c>
      <c r="N269" t="s">
        <v>35</v>
      </c>
      <c r="O269">
        <v>4</v>
      </c>
      <c r="P269" t="s">
        <v>34</v>
      </c>
      <c r="Q269" t="s">
        <v>34</v>
      </c>
      <c r="R269">
        <v>95</v>
      </c>
      <c r="S269">
        <v>10</v>
      </c>
      <c r="T269">
        <v>9</v>
      </c>
      <c r="U269">
        <v>5</v>
      </c>
      <c r="V269" t="s">
        <v>36</v>
      </c>
      <c r="W269">
        <v>78</v>
      </c>
      <c r="X269">
        <v>205.8</v>
      </c>
      <c r="Y269" t="s">
        <v>37</v>
      </c>
      <c r="Z269" t="s">
        <v>38</v>
      </c>
      <c r="AA269" t="s">
        <v>58</v>
      </c>
      <c r="AB269" t="s">
        <v>59</v>
      </c>
      <c r="AC269">
        <v>81728</v>
      </c>
    </row>
    <row r="270" spans="1:29" x14ac:dyDescent="0.3">
      <c r="A270" t="s">
        <v>348</v>
      </c>
      <c r="B270">
        <v>23</v>
      </c>
      <c r="C270" t="s">
        <v>42</v>
      </c>
      <c r="D270" t="s">
        <v>50</v>
      </c>
      <c r="E270" t="s">
        <v>51</v>
      </c>
      <c r="F270">
        <v>94</v>
      </c>
      <c r="G270">
        <v>18</v>
      </c>
      <c r="H270">
        <v>3.18</v>
      </c>
      <c r="I270" t="s">
        <v>52</v>
      </c>
      <c r="J270">
        <v>4</v>
      </c>
      <c r="K270">
        <v>6</v>
      </c>
      <c r="L270">
        <v>5</v>
      </c>
      <c r="M270">
        <v>2</v>
      </c>
      <c r="N270" t="s">
        <v>34</v>
      </c>
      <c r="O270">
        <v>4</v>
      </c>
      <c r="P270" t="s">
        <v>35</v>
      </c>
      <c r="Q270" t="s">
        <v>34</v>
      </c>
      <c r="R270">
        <v>96</v>
      </c>
      <c r="S270">
        <v>8</v>
      </c>
      <c r="T270">
        <v>5</v>
      </c>
      <c r="U270">
        <v>6</v>
      </c>
      <c r="V270" t="s">
        <v>36</v>
      </c>
      <c r="W270">
        <v>68</v>
      </c>
      <c r="X270">
        <v>194</v>
      </c>
      <c r="Y270" t="s">
        <v>46</v>
      </c>
      <c r="Z270" t="s">
        <v>47</v>
      </c>
      <c r="AA270" t="s">
        <v>46</v>
      </c>
      <c r="AB270" t="s">
        <v>48</v>
      </c>
      <c r="AC270">
        <v>0</v>
      </c>
    </row>
    <row r="271" spans="1:29" x14ac:dyDescent="0.3">
      <c r="A271" t="s">
        <v>349</v>
      </c>
      <c r="B271">
        <v>20</v>
      </c>
      <c r="C271" t="s">
        <v>30</v>
      </c>
      <c r="D271" t="s">
        <v>31</v>
      </c>
      <c r="E271" t="s">
        <v>72</v>
      </c>
      <c r="F271">
        <v>72</v>
      </c>
      <c r="G271">
        <v>31</v>
      </c>
      <c r="H271">
        <v>3.23</v>
      </c>
      <c r="I271" t="s">
        <v>33</v>
      </c>
      <c r="J271">
        <v>7</v>
      </c>
      <c r="K271">
        <v>11</v>
      </c>
      <c r="L271">
        <v>1</v>
      </c>
      <c r="M271">
        <v>2</v>
      </c>
      <c r="N271" t="s">
        <v>35</v>
      </c>
      <c r="O271">
        <v>5</v>
      </c>
      <c r="P271" t="s">
        <v>34</v>
      </c>
      <c r="Q271" t="s">
        <v>35</v>
      </c>
      <c r="R271">
        <v>100</v>
      </c>
      <c r="S271">
        <v>10</v>
      </c>
      <c r="T271">
        <v>6</v>
      </c>
      <c r="U271">
        <v>6</v>
      </c>
      <c r="V271" t="s">
        <v>36</v>
      </c>
      <c r="W271">
        <v>80</v>
      </c>
      <c r="X271">
        <v>226.95</v>
      </c>
      <c r="Y271" t="s">
        <v>46</v>
      </c>
      <c r="Z271" t="s">
        <v>47</v>
      </c>
      <c r="AA271" t="s">
        <v>46</v>
      </c>
      <c r="AB271" t="s">
        <v>48</v>
      </c>
      <c r="AC271">
        <v>0</v>
      </c>
    </row>
    <row r="272" spans="1:29" x14ac:dyDescent="0.3">
      <c r="A272" t="s">
        <v>350</v>
      </c>
      <c r="B272">
        <v>25</v>
      </c>
      <c r="C272" t="s">
        <v>30</v>
      </c>
      <c r="D272" t="s">
        <v>63</v>
      </c>
      <c r="E272" t="s">
        <v>64</v>
      </c>
      <c r="F272">
        <v>80</v>
      </c>
      <c r="G272">
        <v>19</v>
      </c>
      <c r="H272">
        <v>2.87</v>
      </c>
      <c r="I272" t="s">
        <v>52</v>
      </c>
      <c r="J272">
        <v>7</v>
      </c>
      <c r="K272">
        <v>9</v>
      </c>
      <c r="L272">
        <v>1</v>
      </c>
      <c r="M272">
        <v>3</v>
      </c>
      <c r="N272" t="s">
        <v>34</v>
      </c>
      <c r="O272">
        <v>3</v>
      </c>
      <c r="P272" t="s">
        <v>34</v>
      </c>
      <c r="Q272" t="s">
        <v>34</v>
      </c>
      <c r="R272">
        <v>100</v>
      </c>
      <c r="S272">
        <v>10</v>
      </c>
      <c r="T272">
        <v>9</v>
      </c>
      <c r="U272">
        <v>6</v>
      </c>
      <c r="V272" t="s">
        <v>36</v>
      </c>
      <c r="W272">
        <v>75</v>
      </c>
      <c r="X272">
        <v>205.05</v>
      </c>
      <c r="Y272" t="s">
        <v>37</v>
      </c>
      <c r="Z272" t="s">
        <v>38</v>
      </c>
      <c r="AA272" t="s">
        <v>65</v>
      </c>
      <c r="AB272" t="s">
        <v>61</v>
      </c>
      <c r="AC272">
        <v>89109</v>
      </c>
    </row>
    <row r="273" spans="1:29" x14ac:dyDescent="0.3">
      <c r="A273" t="s">
        <v>351</v>
      </c>
      <c r="B273">
        <v>20</v>
      </c>
      <c r="C273" t="s">
        <v>42</v>
      </c>
      <c r="D273" t="s">
        <v>63</v>
      </c>
      <c r="E273" t="s">
        <v>57</v>
      </c>
      <c r="F273">
        <v>82</v>
      </c>
      <c r="G273">
        <v>19</v>
      </c>
      <c r="H273">
        <v>3.04</v>
      </c>
      <c r="I273" t="s">
        <v>52</v>
      </c>
      <c r="J273">
        <v>8</v>
      </c>
      <c r="K273">
        <v>8</v>
      </c>
      <c r="L273">
        <v>0</v>
      </c>
      <c r="M273">
        <v>1</v>
      </c>
      <c r="N273" t="s">
        <v>34</v>
      </c>
      <c r="O273">
        <v>3</v>
      </c>
      <c r="P273" t="s">
        <v>35</v>
      </c>
      <c r="Q273" t="s">
        <v>34</v>
      </c>
      <c r="R273">
        <v>89</v>
      </c>
      <c r="S273">
        <v>7</v>
      </c>
      <c r="T273">
        <v>5</v>
      </c>
      <c r="U273">
        <v>8</v>
      </c>
      <c r="V273" t="s">
        <v>55</v>
      </c>
      <c r="W273">
        <v>59</v>
      </c>
      <c r="X273">
        <v>194.8</v>
      </c>
      <c r="Y273" t="s">
        <v>46</v>
      </c>
      <c r="Z273" t="s">
        <v>47</v>
      </c>
      <c r="AA273" t="s">
        <v>46</v>
      </c>
      <c r="AB273" t="s">
        <v>48</v>
      </c>
      <c r="AC273">
        <v>0</v>
      </c>
    </row>
    <row r="274" spans="1:29" x14ac:dyDescent="0.3">
      <c r="A274" t="s">
        <v>352</v>
      </c>
      <c r="B274">
        <v>22</v>
      </c>
      <c r="C274" t="s">
        <v>30</v>
      </c>
      <c r="D274" t="s">
        <v>43</v>
      </c>
      <c r="E274" t="s">
        <v>72</v>
      </c>
      <c r="F274">
        <v>88</v>
      </c>
      <c r="G274">
        <v>27</v>
      </c>
      <c r="H274">
        <v>3.21</v>
      </c>
      <c r="I274" t="s">
        <v>33</v>
      </c>
      <c r="J274">
        <v>8</v>
      </c>
      <c r="K274">
        <v>8</v>
      </c>
      <c r="L274">
        <v>2</v>
      </c>
      <c r="M274">
        <v>2</v>
      </c>
      <c r="N274" t="s">
        <v>34</v>
      </c>
      <c r="O274">
        <v>3</v>
      </c>
      <c r="P274" t="s">
        <v>34</v>
      </c>
      <c r="Q274" t="s">
        <v>35</v>
      </c>
      <c r="R274">
        <v>100</v>
      </c>
      <c r="S274">
        <v>9</v>
      </c>
      <c r="T274">
        <v>7</v>
      </c>
      <c r="U274">
        <v>7</v>
      </c>
      <c r="V274" t="s">
        <v>36</v>
      </c>
      <c r="W274">
        <v>81</v>
      </c>
      <c r="X274">
        <v>216.65</v>
      </c>
      <c r="Y274" t="s">
        <v>46</v>
      </c>
      <c r="Z274" t="s">
        <v>47</v>
      </c>
      <c r="AA274" t="s">
        <v>46</v>
      </c>
      <c r="AB274" t="s">
        <v>48</v>
      </c>
      <c r="AC274">
        <v>0</v>
      </c>
    </row>
    <row r="275" spans="1:29" x14ac:dyDescent="0.3">
      <c r="A275" t="s">
        <v>353</v>
      </c>
      <c r="B275">
        <v>25</v>
      </c>
      <c r="C275" t="s">
        <v>30</v>
      </c>
      <c r="D275" t="s">
        <v>63</v>
      </c>
      <c r="E275" t="s">
        <v>83</v>
      </c>
      <c r="F275">
        <v>81</v>
      </c>
      <c r="G275">
        <v>23</v>
      </c>
      <c r="H275">
        <v>3.03</v>
      </c>
      <c r="I275" t="s">
        <v>52</v>
      </c>
      <c r="J275">
        <v>8</v>
      </c>
      <c r="K275">
        <v>7</v>
      </c>
      <c r="L275">
        <v>2</v>
      </c>
      <c r="M275">
        <v>5</v>
      </c>
      <c r="N275" t="s">
        <v>34</v>
      </c>
      <c r="O275">
        <v>4</v>
      </c>
      <c r="P275" t="s">
        <v>34</v>
      </c>
      <c r="Q275" t="s">
        <v>34</v>
      </c>
      <c r="R275">
        <v>100</v>
      </c>
      <c r="S275">
        <v>9</v>
      </c>
      <c r="T275">
        <v>10</v>
      </c>
      <c r="U275">
        <v>6</v>
      </c>
      <c r="V275" t="s">
        <v>36</v>
      </c>
      <c r="W275">
        <v>76</v>
      </c>
      <c r="X275">
        <v>212.45</v>
      </c>
      <c r="Y275" t="s">
        <v>37</v>
      </c>
      <c r="Z275" t="s">
        <v>38</v>
      </c>
      <c r="AA275" t="s">
        <v>104</v>
      </c>
      <c r="AB275" t="s">
        <v>59</v>
      </c>
      <c r="AC275">
        <v>73925</v>
      </c>
    </row>
    <row r="276" spans="1:29" x14ac:dyDescent="0.3">
      <c r="A276" t="s">
        <v>354</v>
      </c>
      <c r="B276">
        <v>19</v>
      </c>
      <c r="C276" t="s">
        <v>30</v>
      </c>
      <c r="D276" t="s">
        <v>43</v>
      </c>
      <c r="E276" t="s">
        <v>32</v>
      </c>
      <c r="F276">
        <v>94</v>
      </c>
      <c r="G276">
        <v>24</v>
      </c>
      <c r="H276">
        <v>3.27</v>
      </c>
      <c r="I276" t="s">
        <v>33</v>
      </c>
      <c r="J276">
        <v>7</v>
      </c>
      <c r="K276">
        <v>7</v>
      </c>
      <c r="L276">
        <v>1</v>
      </c>
      <c r="M276">
        <v>4</v>
      </c>
      <c r="N276" t="s">
        <v>34</v>
      </c>
      <c r="O276">
        <v>3</v>
      </c>
      <c r="P276" t="s">
        <v>35</v>
      </c>
      <c r="Q276" t="s">
        <v>35</v>
      </c>
      <c r="R276">
        <v>100</v>
      </c>
      <c r="S276">
        <v>8</v>
      </c>
      <c r="T276">
        <v>8</v>
      </c>
      <c r="U276">
        <v>7</v>
      </c>
      <c r="V276" t="s">
        <v>36</v>
      </c>
      <c r="W276">
        <v>64</v>
      </c>
      <c r="X276">
        <v>199.55</v>
      </c>
      <c r="Y276" t="s">
        <v>37</v>
      </c>
      <c r="Z276" t="s">
        <v>38</v>
      </c>
      <c r="AA276" t="s">
        <v>69</v>
      </c>
      <c r="AB276" t="s">
        <v>61</v>
      </c>
      <c r="AC276">
        <v>75564</v>
      </c>
    </row>
    <row r="277" spans="1:29" x14ac:dyDescent="0.3">
      <c r="A277" t="s">
        <v>355</v>
      </c>
      <c r="B277">
        <v>21</v>
      </c>
      <c r="C277" t="s">
        <v>42</v>
      </c>
      <c r="D277" t="s">
        <v>31</v>
      </c>
      <c r="E277" t="s">
        <v>57</v>
      </c>
      <c r="F277">
        <v>76</v>
      </c>
      <c r="G277">
        <v>25</v>
      </c>
      <c r="H277">
        <v>3.27</v>
      </c>
      <c r="I277" t="s">
        <v>33</v>
      </c>
      <c r="J277">
        <v>7</v>
      </c>
      <c r="K277">
        <v>8</v>
      </c>
      <c r="L277">
        <v>2</v>
      </c>
      <c r="M277">
        <v>1</v>
      </c>
      <c r="N277" t="s">
        <v>34</v>
      </c>
      <c r="O277">
        <v>5</v>
      </c>
      <c r="P277" t="s">
        <v>35</v>
      </c>
      <c r="Q277" t="s">
        <v>34</v>
      </c>
      <c r="R277">
        <v>100</v>
      </c>
      <c r="S277">
        <v>8</v>
      </c>
      <c r="T277">
        <v>5</v>
      </c>
      <c r="U277">
        <v>7</v>
      </c>
      <c r="V277" t="s">
        <v>36</v>
      </c>
      <c r="W277">
        <v>77</v>
      </c>
      <c r="X277">
        <v>219.55</v>
      </c>
      <c r="Y277" t="s">
        <v>37</v>
      </c>
      <c r="Z277" t="s">
        <v>38</v>
      </c>
      <c r="AA277" t="s">
        <v>80</v>
      </c>
      <c r="AB277" t="s">
        <v>74</v>
      </c>
      <c r="AC277">
        <v>95752</v>
      </c>
    </row>
    <row r="278" spans="1:29" x14ac:dyDescent="0.3">
      <c r="A278" t="s">
        <v>356</v>
      </c>
      <c r="B278">
        <v>22</v>
      </c>
      <c r="C278" t="s">
        <v>30</v>
      </c>
      <c r="D278" t="s">
        <v>31</v>
      </c>
      <c r="E278" t="s">
        <v>32</v>
      </c>
      <c r="F278">
        <v>78</v>
      </c>
      <c r="G278">
        <v>16</v>
      </c>
      <c r="H278">
        <v>2.96</v>
      </c>
      <c r="I278" t="s">
        <v>52</v>
      </c>
      <c r="J278">
        <v>9</v>
      </c>
      <c r="K278">
        <v>11</v>
      </c>
      <c r="L278">
        <v>3</v>
      </c>
      <c r="M278">
        <v>2</v>
      </c>
      <c r="N278" t="s">
        <v>34</v>
      </c>
      <c r="O278">
        <v>5</v>
      </c>
      <c r="P278" t="s">
        <v>35</v>
      </c>
      <c r="Q278" t="s">
        <v>34</v>
      </c>
      <c r="R278">
        <v>100</v>
      </c>
      <c r="S278">
        <v>7</v>
      </c>
      <c r="T278">
        <v>5</v>
      </c>
      <c r="U278">
        <v>9</v>
      </c>
      <c r="V278" t="s">
        <v>36</v>
      </c>
      <c r="W278">
        <v>87</v>
      </c>
      <c r="X278">
        <v>237.4</v>
      </c>
      <c r="Y278" t="s">
        <v>37</v>
      </c>
      <c r="Z278" t="s">
        <v>38</v>
      </c>
      <c r="AA278" t="s">
        <v>58</v>
      </c>
      <c r="AB278" t="s">
        <v>40</v>
      </c>
      <c r="AC278">
        <v>99462</v>
      </c>
    </row>
    <row r="279" spans="1:29" x14ac:dyDescent="0.3">
      <c r="A279" t="s">
        <v>357</v>
      </c>
      <c r="B279">
        <v>21</v>
      </c>
      <c r="C279" t="s">
        <v>42</v>
      </c>
      <c r="D279" t="s">
        <v>50</v>
      </c>
      <c r="E279" t="s">
        <v>32</v>
      </c>
      <c r="F279">
        <v>66</v>
      </c>
      <c r="G279">
        <v>20</v>
      </c>
      <c r="H279">
        <v>2.81</v>
      </c>
      <c r="I279" t="s">
        <v>52</v>
      </c>
      <c r="J279">
        <v>7</v>
      </c>
      <c r="K279">
        <v>5</v>
      </c>
      <c r="L279">
        <v>0</v>
      </c>
      <c r="M279">
        <v>3</v>
      </c>
      <c r="N279" t="s">
        <v>34</v>
      </c>
      <c r="O279">
        <v>3</v>
      </c>
      <c r="P279" t="s">
        <v>35</v>
      </c>
      <c r="Q279" t="s">
        <v>34</v>
      </c>
      <c r="R279">
        <v>75</v>
      </c>
      <c r="S279">
        <v>7</v>
      </c>
      <c r="T279">
        <v>6</v>
      </c>
      <c r="U279">
        <v>7</v>
      </c>
      <c r="V279" t="s">
        <v>55</v>
      </c>
      <c r="W279">
        <v>71</v>
      </c>
      <c r="X279">
        <v>181.15</v>
      </c>
      <c r="Y279" t="s">
        <v>37</v>
      </c>
      <c r="Z279" t="s">
        <v>38</v>
      </c>
      <c r="AA279" t="s">
        <v>69</v>
      </c>
      <c r="AB279" t="s">
        <v>59</v>
      </c>
      <c r="AC279">
        <v>89937</v>
      </c>
    </row>
    <row r="280" spans="1:29" x14ac:dyDescent="0.3">
      <c r="A280" t="s">
        <v>358</v>
      </c>
      <c r="B280">
        <v>22</v>
      </c>
      <c r="C280" t="s">
        <v>30</v>
      </c>
      <c r="D280" t="s">
        <v>50</v>
      </c>
      <c r="E280" t="s">
        <v>64</v>
      </c>
      <c r="F280">
        <v>74</v>
      </c>
      <c r="G280">
        <v>8</v>
      </c>
      <c r="H280">
        <v>2.6</v>
      </c>
      <c r="I280" t="s">
        <v>52</v>
      </c>
      <c r="J280">
        <v>8</v>
      </c>
      <c r="K280">
        <v>12</v>
      </c>
      <c r="L280">
        <v>2</v>
      </c>
      <c r="M280">
        <v>4</v>
      </c>
      <c r="N280" t="s">
        <v>34</v>
      </c>
      <c r="O280">
        <v>5</v>
      </c>
      <c r="P280" t="s">
        <v>34</v>
      </c>
      <c r="Q280" t="s">
        <v>34</v>
      </c>
      <c r="R280">
        <v>100</v>
      </c>
      <c r="S280">
        <v>10</v>
      </c>
      <c r="T280">
        <v>10</v>
      </c>
      <c r="U280">
        <v>6</v>
      </c>
      <c r="V280" t="s">
        <v>36</v>
      </c>
      <c r="W280">
        <v>80</v>
      </c>
      <c r="X280">
        <v>225</v>
      </c>
      <c r="Y280" t="s">
        <v>37</v>
      </c>
      <c r="Z280" t="s">
        <v>38</v>
      </c>
      <c r="AA280" t="s">
        <v>73</v>
      </c>
      <c r="AB280" t="s">
        <v>40</v>
      </c>
      <c r="AC280">
        <v>89584</v>
      </c>
    </row>
    <row r="281" spans="1:29" x14ac:dyDescent="0.3">
      <c r="A281" t="s">
        <v>359</v>
      </c>
      <c r="B281">
        <v>29</v>
      </c>
      <c r="C281" t="s">
        <v>30</v>
      </c>
      <c r="D281" t="s">
        <v>31</v>
      </c>
      <c r="E281" t="s">
        <v>72</v>
      </c>
      <c r="F281">
        <v>95</v>
      </c>
      <c r="G281">
        <v>12</v>
      </c>
      <c r="H281">
        <v>3.25</v>
      </c>
      <c r="I281" t="s">
        <v>33</v>
      </c>
      <c r="J281">
        <v>7</v>
      </c>
      <c r="K281">
        <v>6</v>
      </c>
      <c r="L281">
        <v>2</v>
      </c>
      <c r="M281">
        <v>5</v>
      </c>
      <c r="N281" t="s">
        <v>34</v>
      </c>
      <c r="O281">
        <v>3</v>
      </c>
      <c r="P281" t="s">
        <v>34</v>
      </c>
      <c r="Q281" t="s">
        <v>34</v>
      </c>
      <c r="R281">
        <v>90</v>
      </c>
      <c r="S281">
        <v>9</v>
      </c>
      <c r="T281">
        <v>9</v>
      </c>
      <c r="U281">
        <v>8</v>
      </c>
      <c r="V281" t="s">
        <v>36</v>
      </c>
      <c r="W281">
        <v>76</v>
      </c>
      <c r="X281">
        <v>205.75</v>
      </c>
      <c r="Y281" t="s">
        <v>46</v>
      </c>
      <c r="Z281" t="s">
        <v>47</v>
      </c>
      <c r="AA281" t="s">
        <v>46</v>
      </c>
      <c r="AB281" t="s">
        <v>48</v>
      </c>
      <c r="AC281">
        <v>0</v>
      </c>
    </row>
    <row r="282" spans="1:29" x14ac:dyDescent="0.3">
      <c r="A282" t="s">
        <v>360</v>
      </c>
      <c r="B282">
        <v>19</v>
      </c>
      <c r="C282" t="s">
        <v>30</v>
      </c>
      <c r="D282" t="s">
        <v>50</v>
      </c>
      <c r="E282" t="s">
        <v>115</v>
      </c>
      <c r="F282">
        <v>100</v>
      </c>
      <c r="G282">
        <v>23</v>
      </c>
      <c r="H282">
        <v>3.46</v>
      </c>
      <c r="I282" t="s">
        <v>33</v>
      </c>
      <c r="J282">
        <v>4</v>
      </c>
      <c r="K282">
        <v>5</v>
      </c>
      <c r="L282">
        <v>1</v>
      </c>
      <c r="M282">
        <v>3</v>
      </c>
      <c r="N282" t="s">
        <v>34</v>
      </c>
      <c r="O282">
        <v>4</v>
      </c>
      <c r="P282" t="s">
        <v>35</v>
      </c>
      <c r="Q282" t="s">
        <v>34</v>
      </c>
      <c r="R282">
        <v>78</v>
      </c>
      <c r="S282">
        <v>8</v>
      </c>
      <c r="T282">
        <v>7</v>
      </c>
      <c r="U282">
        <v>7</v>
      </c>
      <c r="V282" t="s">
        <v>36</v>
      </c>
      <c r="W282">
        <v>72</v>
      </c>
      <c r="X282">
        <v>188.8</v>
      </c>
      <c r="Y282" t="s">
        <v>46</v>
      </c>
      <c r="Z282" t="s">
        <v>47</v>
      </c>
      <c r="AA282" t="s">
        <v>46</v>
      </c>
      <c r="AB282" t="s">
        <v>48</v>
      </c>
      <c r="AC282">
        <v>0</v>
      </c>
    </row>
    <row r="283" spans="1:29" x14ac:dyDescent="0.3">
      <c r="A283" t="s">
        <v>361</v>
      </c>
      <c r="B283">
        <v>22</v>
      </c>
      <c r="C283" t="s">
        <v>42</v>
      </c>
      <c r="D283" t="s">
        <v>31</v>
      </c>
      <c r="E283" t="s">
        <v>83</v>
      </c>
      <c r="F283">
        <v>82</v>
      </c>
      <c r="G283">
        <v>24</v>
      </c>
      <c r="H283">
        <v>3.36</v>
      </c>
      <c r="I283" t="s">
        <v>33</v>
      </c>
      <c r="J283">
        <v>6</v>
      </c>
      <c r="K283">
        <v>7</v>
      </c>
      <c r="L283">
        <v>1</v>
      </c>
      <c r="M283">
        <v>3</v>
      </c>
      <c r="N283" t="s">
        <v>34</v>
      </c>
      <c r="O283">
        <v>5</v>
      </c>
      <c r="P283" t="s">
        <v>34</v>
      </c>
      <c r="Q283" t="s">
        <v>35</v>
      </c>
      <c r="R283">
        <v>100</v>
      </c>
      <c r="S283">
        <v>8</v>
      </c>
      <c r="T283">
        <v>8</v>
      </c>
      <c r="U283">
        <v>8</v>
      </c>
      <c r="V283" t="s">
        <v>36</v>
      </c>
      <c r="W283">
        <v>82</v>
      </c>
      <c r="X283">
        <v>217.9</v>
      </c>
      <c r="Y283" t="s">
        <v>37</v>
      </c>
      <c r="Z283" t="s">
        <v>38</v>
      </c>
      <c r="AA283" t="s">
        <v>84</v>
      </c>
      <c r="AB283" t="s">
        <v>59</v>
      </c>
      <c r="AC283">
        <v>76027</v>
      </c>
    </row>
    <row r="284" spans="1:29" x14ac:dyDescent="0.3">
      <c r="A284" t="s">
        <v>362</v>
      </c>
      <c r="B284">
        <v>23</v>
      </c>
      <c r="C284" t="s">
        <v>30</v>
      </c>
      <c r="D284" t="s">
        <v>43</v>
      </c>
      <c r="E284" t="s">
        <v>72</v>
      </c>
      <c r="F284">
        <v>79</v>
      </c>
      <c r="G284">
        <v>13</v>
      </c>
      <c r="H284">
        <v>2.95</v>
      </c>
      <c r="I284" t="s">
        <v>52</v>
      </c>
      <c r="J284">
        <v>6</v>
      </c>
      <c r="K284">
        <v>12</v>
      </c>
      <c r="L284">
        <v>2</v>
      </c>
      <c r="M284">
        <v>2</v>
      </c>
      <c r="N284" t="s">
        <v>34</v>
      </c>
      <c r="O284">
        <v>5</v>
      </c>
      <c r="P284" t="s">
        <v>35</v>
      </c>
      <c r="Q284" t="s">
        <v>35</v>
      </c>
      <c r="R284">
        <v>100</v>
      </c>
      <c r="S284">
        <v>8</v>
      </c>
      <c r="T284">
        <v>7</v>
      </c>
      <c r="U284">
        <v>6</v>
      </c>
      <c r="V284" t="s">
        <v>36</v>
      </c>
      <c r="W284">
        <v>90</v>
      </c>
      <c r="X284">
        <v>223.25</v>
      </c>
      <c r="Y284" t="s">
        <v>37</v>
      </c>
      <c r="Z284" t="s">
        <v>38</v>
      </c>
      <c r="AA284" t="s">
        <v>73</v>
      </c>
      <c r="AB284" t="s">
        <v>61</v>
      </c>
      <c r="AC284">
        <v>95082</v>
      </c>
    </row>
    <row r="285" spans="1:29" x14ac:dyDescent="0.3">
      <c r="A285" t="s">
        <v>363</v>
      </c>
      <c r="B285">
        <v>20</v>
      </c>
      <c r="C285" t="s">
        <v>30</v>
      </c>
      <c r="D285" t="s">
        <v>43</v>
      </c>
      <c r="E285" t="s">
        <v>64</v>
      </c>
      <c r="F285">
        <v>82</v>
      </c>
      <c r="G285">
        <v>27</v>
      </c>
      <c r="H285">
        <v>3.15</v>
      </c>
      <c r="I285" t="s">
        <v>52</v>
      </c>
      <c r="J285">
        <v>9</v>
      </c>
      <c r="K285">
        <v>11</v>
      </c>
      <c r="L285">
        <v>0</v>
      </c>
      <c r="M285">
        <v>7</v>
      </c>
      <c r="N285" t="s">
        <v>34</v>
      </c>
      <c r="O285">
        <v>5</v>
      </c>
      <c r="P285" t="s">
        <v>34</v>
      </c>
      <c r="Q285" t="s">
        <v>34</v>
      </c>
      <c r="R285">
        <v>100</v>
      </c>
      <c r="S285">
        <v>9</v>
      </c>
      <c r="T285">
        <v>10</v>
      </c>
      <c r="U285">
        <v>9</v>
      </c>
      <c r="V285" t="s">
        <v>36</v>
      </c>
      <c r="W285">
        <v>91</v>
      </c>
      <c r="X285">
        <v>241.75</v>
      </c>
      <c r="Y285" t="s">
        <v>37</v>
      </c>
      <c r="Z285" t="s">
        <v>38</v>
      </c>
      <c r="AA285" t="s">
        <v>112</v>
      </c>
      <c r="AB285" t="s">
        <v>40</v>
      </c>
      <c r="AC285">
        <v>102695</v>
      </c>
    </row>
    <row r="286" spans="1:29" x14ac:dyDescent="0.3">
      <c r="A286" t="s">
        <v>364</v>
      </c>
      <c r="B286">
        <v>21</v>
      </c>
      <c r="C286" t="s">
        <v>30</v>
      </c>
      <c r="D286" t="s">
        <v>31</v>
      </c>
      <c r="E286" t="s">
        <v>32</v>
      </c>
      <c r="F286">
        <v>87</v>
      </c>
      <c r="G286">
        <v>32</v>
      </c>
      <c r="H286">
        <v>3.54</v>
      </c>
      <c r="I286" t="s">
        <v>33</v>
      </c>
      <c r="J286">
        <v>7</v>
      </c>
      <c r="K286">
        <v>11</v>
      </c>
      <c r="L286">
        <v>5</v>
      </c>
      <c r="M286">
        <v>8</v>
      </c>
      <c r="N286" t="s">
        <v>34</v>
      </c>
      <c r="O286">
        <v>5</v>
      </c>
      <c r="P286" t="s">
        <v>35</v>
      </c>
      <c r="Q286" t="s">
        <v>34</v>
      </c>
      <c r="R286">
        <v>100</v>
      </c>
      <c r="S286">
        <v>6</v>
      </c>
      <c r="T286">
        <v>9</v>
      </c>
      <c r="U286">
        <v>7</v>
      </c>
      <c r="V286" t="s">
        <v>36</v>
      </c>
      <c r="W286">
        <v>69</v>
      </c>
      <c r="X286">
        <v>226.1</v>
      </c>
      <c r="Y286" t="s">
        <v>37</v>
      </c>
      <c r="Z286" t="s">
        <v>38</v>
      </c>
      <c r="AA286" t="s">
        <v>69</v>
      </c>
      <c r="AB286" t="s">
        <v>59</v>
      </c>
      <c r="AC286">
        <v>71279</v>
      </c>
    </row>
    <row r="287" spans="1:29" x14ac:dyDescent="0.3">
      <c r="A287" t="s">
        <v>365</v>
      </c>
      <c r="B287">
        <v>22</v>
      </c>
      <c r="C287" t="s">
        <v>30</v>
      </c>
      <c r="D287" t="s">
        <v>63</v>
      </c>
      <c r="E287" t="s">
        <v>72</v>
      </c>
      <c r="F287">
        <v>65</v>
      </c>
      <c r="G287">
        <v>18</v>
      </c>
      <c r="H287">
        <v>2.4</v>
      </c>
      <c r="I287" t="s">
        <v>44</v>
      </c>
      <c r="J287">
        <v>7</v>
      </c>
      <c r="K287">
        <v>4</v>
      </c>
      <c r="L287">
        <v>1</v>
      </c>
      <c r="M287">
        <v>0</v>
      </c>
      <c r="N287" t="s">
        <v>35</v>
      </c>
      <c r="O287">
        <v>2</v>
      </c>
      <c r="P287" t="s">
        <v>35</v>
      </c>
      <c r="Q287" t="s">
        <v>34</v>
      </c>
      <c r="R287">
        <v>89</v>
      </c>
      <c r="S287">
        <v>7</v>
      </c>
      <c r="T287">
        <v>4</v>
      </c>
      <c r="U287">
        <v>6</v>
      </c>
      <c r="V287" t="s">
        <v>55</v>
      </c>
      <c r="W287">
        <v>70</v>
      </c>
      <c r="X287">
        <v>171.2</v>
      </c>
      <c r="Y287" t="s">
        <v>37</v>
      </c>
      <c r="Z287" t="s">
        <v>109</v>
      </c>
      <c r="AA287" t="s">
        <v>120</v>
      </c>
      <c r="AB287" t="s">
        <v>40</v>
      </c>
      <c r="AC287">
        <v>64566</v>
      </c>
    </row>
    <row r="288" spans="1:29" x14ac:dyDescent="0.3">
      <c r="A288" t="s">
        <v>366</v>
      </c>
      <c r="B288">
        <v>23</v>
      </c>
      <c r="C288" t="s">
        <v>42</v>
      </c>
      <c r="D288" t="s">
        <v>43</v>
      </c>
      <c r="E288" t="s">
        <v>115</v>
      </c>
      <c r="F288">
        <v>68</v>
      </c>
      <c r="G288">
        <v>26</v>
      </c>
      <c r="H288">
        <v>2.5299999999999998</v>
      </c>
      <c r="I288" t="s">
        <v>44</v>
      </c>
      <c r="J288">
        <v>3</v>
      </c>
      <c r="K288">
        <v>4</v>
      </c>
      <c r="L288">
        <v>2</v>
      </c>
      <c r="M288">
        <v>1</v>
      </c>
      <c r="N288" t="s">
        <v>35</v>
      </c>
      <c r="O288">
        <v>1</v>
      </c>
      <c r="P288" t="s">
        <v>35</v>
      </c>
      <c r="Q288" t="s">
        <v>35</v>
      </c>
      <c r="R288">
        <v>61</v>
      </c>
      <c r="S288">
        <v>6</v>
      </c>
      <c r="T288">
        <v>5</v>
      </c>
      <c r="U288">
        <v>3</v>
      </c>
      <c r="V288" t="s">
        <v>45</v>
      </c>
      <c r="W288">
        <v>47</v>
      </c>
      <c r="X288">
        <v>125.75</v>
      </c>
      <c r="Y288" t="s">
        <v>46</v>
      </c>
      <c r="Z288" t="s">
        <v>47</v>
      </c>
      <c r="AA288" t="s">
        <v>46</v>
      </c>
      <c r="AB288" t="s">
        <v>48</v>
      </c>
      <c r="AC288">
        <v>0</v>
      </c>
    </row>
    <row r="289" spans="1:29" x14ac:dyDescent="0.3">
      <c r="A289" t="s">
        <v>367</v>
      </c>
      <c r="B289">
        <v>19</v>
      </c>
      <c r="C289" t="s">
        <v>42</v>
      </c>
      <c r="D289" t="s">
        <v>31</v>
      </c>
      <c r="E289" t="s">
        <v>83</v>
      </c>
      <c r="F289">
        <v>76</v>
      </c>
      <c r="G289">
        <v>21</v>
      </c>
      <c r="H289">
        <v>3.31</v>
      </c>
      <c r="I289" t="s">
        <v>33</v>
      </c>
      <c r="J289">
        <v>6</v>
      </c>
      <c r="K289">
        <v>4</v>
      </c>
      <c r="L289">
        <v>3</v>
      </c>
      <c r="M289">
        <v>1</v>
      </c>
      <c r="N289" t="s">
        <v>35</v>
      </c>
      <c r="O289">
        <v>3</v>
      </c>
      <c r="P289" t="s">
        <v>34</v>
      </c>
      <c r="Q289" t="s">
        <v>35</v>
      </c>
      <c r="R289">
        <v>88</v>
      </c>
      <c r="S289">
        <v>9</v>
      </c>
      <c r="T289">
        <v>9</v>
      </c>
      <c r="U289">
        <v>8</v>
      </c>
      <c r="V289" t="s">
        <v>36</v>
      </c>
      <c r="W289">
        <v>63</v>
      </c>
      <c r="X289">
        <v>193.05</v>
      </c>
      <c r="Y289" t="s">
        <v>37</v>
      </c>
      <c r="Z289" t="s">
        <v>38</v>
      </c>
      <c r="AA289" t="s">
        <v>104</v>
      </c>
      <c r="AB289" t="s">
        <v>59</v>
      </c>
      <c r="AC289">
        <v>93252</v>
      </c>
    </row>
    <row r="290" spans="1:29" x14ac:dyDescent="0.3">
      <c r="A290" t="s">
        <v>368</v>
      </c>
      <c r="B290">
        <v>29</v>
      </c>
      <c r="C290" t="s">
        <v>30</v>
      </c>
      <c r="D290" t="s">
        <v>31</v>
      </c>
      <c r="E290" t="s">
        <v>64</v>
      </c>
      <c r="F290">
        <v>70</v>
      </c>
      <c r="G290">
        <v>5</v>
      </c>
      <c r="H290">
        <v>2.39</v>
      </c>
      <c r="I290" t="s">
        <v>44</v>
      </c>
      <c r="J290">
        <v>8</v>
      </c>
      <c r="K290">
        <v>11</v>
      </c>
      <c r="L290">
        <v>1</v>
      </c>
      <c r="M290">
        <v>3</v>
      </c>
      <c r="N290" t="s">
        <v>34</v>
      </c>
      <c r="O290">
        <v>3</v>
      </c>
      <c r="P290" t="s">
        <v>34</v>
      </c>
      <c r="Q290" t="s">
        <v>34</v>
      </c>
      <c r="R290">
        <v>100</v>
      </c>
      <c r="S290">
        <v>10</v>
      </c>
      <c r="T290">
        <v>7</v>
      </c>
      <c r="U290">
        <v>7</v>
      </c>
      <c r="V290" t="s">
        <v>36</v>
      </c>
      <c r="W290">
        <v>78</v>
      </c>
      <c r="X290">
        <v>209.35</v>
      </c>
      <c r="Y290" t="s">
        <v>37</v>
      </c>
      <c r="Z290" t="s">
        <v>38</v>
      </c>
      <c r="AA290" t="s">
        <v>112</v>
      </c>
      <c r="AB290" t="s">
        <v>61</v>
      </c>
      <c r="AC290">
        <v>107201</v>
      </c>
    </row>
    <row r="291" spans="1:29" x14ac:dyDescent="0.3">
      <c r="A291" t="s">
        <v>369</v>
      </c>
      <c r="B291">
        <v>21</v>
      </c>
      <c r="C291" t="s">
        <v>30</v>
      </c>
      <c r="D291" t="s">
        <v>50</v>
      </c>
      <c r="E291" t="s">
        <v>67</v>
      </c>
      <c r="F291">
        <v>89</v>
      </c>
      <c r="G291">
        <v>41</v>
      </c>
      <c r="H291">
        <v>3.68</v>
      </c>
      <c r="I291" t="s">
        <v>33</v>
      </c>
      <c r="J291">
        <v>7</v>
      </c>
      <c r="K291">
        <v>7</v>
      </c>
      <c r="L291">
        <v>2</v>
      </c>
      <c r="M291">
        <v>4</v>
      </c>
      <c r="N291" t="s">
        <v>34</v>
      </c>
      <c r="O291">
        <v>5</v>
      </c>
      <c r="P291" t="s">
        <v>34</v>
      </c>
      <c r="Q291" t="s">
        <v>34</v>
      </c>
      <c r="R291">
        <v>100</v>
      </c>
      <c r="S291">
        <v>10</v>
      </c>
      <c r="T291">
        <v>10</v>
      </c>
      <c r="U291">
        <v>9</v>
      </c>
      <c r="V291" t="s">
        <v>36</v>
      </c>
      <c r="W291">
        <v>85</v>
      </c>
      <c r="X291">
        <v>235.7</v>
      </c>
      <c r="Y291" t="s">
        <v>37</v>
      </c>
      <c r="Z291" t="s">
        <v>38</v>
      </c>
      <c r="AA291" t="s">
        <v>94</v>
      </c>
      <c r="AB291" t="s">
        <v>40</v>
      </c>
      <c r="AC291">
        <v>109430</v>
      </c>
    </row>
    <row r="292" spans="1:29" x14ac:dyDescent="0.3">
      <c r="A292" t="s">
        <v>370</v>
      </c>
      <c r="B292">
        <v>21</v>
      </c>
      <c r="C292" t="s">
        <v>30</v>
      </c>
      <c r="D292" t="s">
        <v>50</v>
      </c>
      <c r="E292" t="s">
        <v>32</v>
      </c>
      <c r="F292">
        <v>89</v>
      </c>
      <c r="G292">
        <v>23</v>
      </c>
      <c r="H292">
        <v>3.15</v>
      </c>
      <c r="I292" t="s">
        <v>52</v>
      </c>
      <c r="J292">
        <v>8</v>
      </c>
      <c r="K292">
        <v>8</v>
      </c>
      <c r="L292">
        <v>1</v>
      </c>
      <c r="M292">
        <v>4</v>
      </c>
      <c r="N292" t="s">
        <v>34</v>
      </c>
      <c r="O292">
        <v>4</v>
      </c>
      <c r="P292" t="s">
        <v>35</v>
      </c>
      <c r="Q292" t="s">
        <v>35</v>
      </c>
      <c r="R292">
        <v>96</v>
      </c>
      <c r="S292">
        <v>9</v>
      </c>
      <c r="T292">
        <v>7</v>
      </c>
      <c r="U292">
        <v>7</v>
      </c>
      <c r="V292" t="s">
        <v>36</v>
      </c>
      <c r="W292">
        <v>79</v>
      </c>
      <c r="X292">
        <v>217.05</v>
      </c>
      <c r="Y292" t="s">
        <v>46</v>
      </c>
      <c r="Z292" t="s">
        <v>47</v>
      </c>
      <c r="AA292" t="s">
        <v>46</v>
      </c>
      <c r="AB292" t="s">
        <v>48</v>
      </c>
      <c r="AC292">
        <v>0</v>
      </c>
    </row>
    <row r="293" spans="1:29" x14ac:dyDescent="0.3">
      <c r="A293" t="s">
        <v>371</v>
      </c>
      <c r="B293">
        <v>20</v>
      </c>
      <c r="C293" t="s">
        <v>30</v>
      </c>
      <c r="D293" t="s">
        <v>63</v>
      </c>
      <c r="E293" t="s">
        <v>67</v>
      </c>
      <c r="F293">
        <v>77</v>
      </c>
      <c r="G293">
        <v>22</v>
      </c>
      <c r="H293">
        <v>2.97</v>
      </c>
      <c r="I293" t="s">
        <v>52</v>
      </c>
      <c r="J293">
        <v>3</v>
      </c>
      <c r="K293">
        <v>4</v>
      </c>
      <c r="L293">
        <v>1</v>
      </c>
      <c r="M293">
        <v>2</v>
      </c>
      <c r="N293" t="s">
        <v>35</v>
      </c>
      <c r="O293">
        <v>2</v>
      </c>
      <c r="P293" t="s">
        <v>35</v>
      </c>
      <c r="Q293" t="s">
        <v>35</v>
      </c>
      <c r="R293">
        <v>77</v>
      </c>
      <c r="S293">
        <v>4</v>
      </c>
      <c r="T293">
        <v>7</v>
      </c>
      <c r="U293">
        <v>4</v>
      </c>
      <c r="V293" t="s">
        <v>45</v>
      </c>
      <c r="W293">
        <v>46</v>
      </c>
      <c r="X293">
        <v>138.15</v>
      </c>
      <c r="Y293" t="s">
        <v>46</v>
      </c>
      <c r="Z293" t="s">
        <v>47</v>
      </c>
      <c r="AA293" t="s">
        <v>46</v>
      </c>
      <c r="AB293" t="s">
        <v>48</v>
      </c>
      <c r="AC293">
        <v>0</v>
      </c>
    </row>
    <row r="294" spans="1:29" x14ac:dyDescent="0.3">
      <c r="A294" t="s">
        <v>372</v>
      </c>
      <c r="B294">
        <v>21</v>
      </c>
      <c r="C294" t="s">
        <v>42</v>
      </c>
      <c r="D294" t="s">
        <v>31</v>
      </c>
      <c r="E294" t="s">
        <v>32</v>
      </c>
      <c r="F294">
        <v>93</v>
      </c>
      <c r="G294">
        <v>19</v>
      </c>
      <c r="H294">
        <v>3.12</v>
      </c>
      <c r="I294" t="s">
        <v>52</v>
      </c>
      <c r="J294">
        <v>9</v>
      </c>
      <c r="K294">
        <v>10</v>
      </c>
      <c r="L294">
        <v>2</v>
      </c>
      <c r="M294">
        <v>6</v>
      </c>
      <c r="N294" t="s">
        <v>34</v>
      </c>
      <c r="O294">
        <v>4</v>
      </c>
      <c r="P294" t="s">
        <v>34</v>
      </c>
      <c r="Q294" t="s">
        <v>34</v>
      </c>
      <c r="R294">
        <v>100</v>
      </c>
      <c r="S294">
        <v>9</v>
      </c>
      <c r="T294">
        <v>9</v>
      </c>
      <c r="U294">
        <v>9</v>
      </c>
      <c r="V294" t="s">
        <v>36</v>
      </c>
      <c r="W294">
        <v>81</v>
      </c>
      <c r="X294">
        <v>232.3</v>
      </c>
      <c r="Y294" t="s">
        <v>37</v>
      </c>
      <c r="Z294" t="s">
        <v>38</v>
      </c>
      <c r="AA294" t="s">
        <v>69</v>
      </c>
      <c r="AB294" t="s">
        <v>61</v>
      </c>
      <c r="AC294">
        <v>101929</v>
      </c>
    </row>
    <row r="295" spans="1:29" x14ac:dyDescent="0.3">
      <c r="A295" t="s">
        <v>373</v>
      </c>
      <c r="B295">
        <v>20</v>
      </c>
      <c r="C295" t="s">
        <v>42</v>
      </c>
      <c r="D295" t="s">
        <v>63</v>
      </c>
      <c r="E295" t="s">
        <v>67</v>
      </c>
      <c r="F295">
        <v>95</v>
      </c>
      <c r="G295">
        <v>28</v>
      </c>
      <c r="H295">
        <v>3.51</v>
      </c>
      <c r="I295" t="s">
        <v>33</v>
      </c>
      <c r="J295">
        <v>6</v>
      </c>
      <c r="K295">
        <v>7</v>
      </c>
      <c r="L295">
        <v>4</v>
      </c>
      <c r="M295">
        <v>2</v>
      </c>
      <c r="N295" t="s">
        <v>35</v>
      </c>
      <c r="O295">
        <v>5</v>
      </c>
      <c r="P295" t="s">
        <v>35</v>
      </c>
      <c r="Q295" t="s">
        <v>34</v>
      </c>
      <c r="R295">
        <v>100</v>
      </c>
      <c r="S295">
        <v>8</v>
      </c>
      <c r="T295">
        <v>7</v>
      </c>
      <c r="U295">
        <v>6</v>
      </c>
      <c r="V295" t="s">
        <v>36</v>
      </c>
      <c r="W295">
        <v>72</v>
      </c>
      <c r="X295">
        <v>215.65</v>
      </c>
      <c r="Y295" t="s">
        <v>37</v>
      </c>
      <c r="Z295" t="s">
        <v>38</v>
      </c>
      <c r="AA295" t="s">
        <v>120</v>
      </c>
      <c r="AB295" t="s">
        <v>40</v>
      </c>
      <c r="AC295">
        <v>89301</v>
      </c>
    </row>
    <row r="296" spans="1:29" x14ac:dyDescent="0.3">
      <c r="A296" t="s">
        <v>374</v>
      </c>
      <c r="B296">
        <v>22</v>
      </c>
      <c r="C296" t="s">
        <v>42</v>
      </c>
      <c r="D296" t="s">
        <v>50</v>
      </c>
      <c r="E296" t="s">
        <v>64</v>
      </c>
      <c r="F296">
        <v>79</v>
      </c>
      <c r="G296">
        <v>8</v>
      </c>
      <c r="H296">
        <v>2.69</v>
      </c>
      <c r="I296" t="s">
        <v>52</v>
      </c>
      <c r="J296">
        <v>6</v>
      </c>
      <c r="K296">
        <v>6</v>
      </c>
      <c r="L296">
        <v>1</v>
      </c>
      <c r="M296">
        <v>4</v>
      </c>
      <c r="N296" t="s">
        <v>35</v>
      </c>
      <c r="O296">
        <v>3</v>
      </c>
      <c r="P296" t="s">
        <v>35</v>
      </c>
      <c r="Q296" t="s">
        <v>34</v>
      </c>
      <c r="R296">
        <v>89</v>
      </c>
      <c r="S296">
        <v>6</v>
      </c>
      <c r="T296">
        <v>6</v>
      </c>
      <c r="U296">
        <v>7</v>
      </c>
      <c r="V296" t="s">
        <v>55</v>
      </c>
      <c r="W296">
        <v>79</v>
      </c>
      <c r="X296">
        <v>185.05</v>
      </c>
      <c r="Y296" t="s">
        <v>46</v>
      </c>
      <c r="Z296" t="s">
        <v>47</v>
      </c>
      <c r="AA296" t="s">
        <v>46</v>
      </c>
      <c r="AB296" t="s">
        <v>48</v>
      </c>
      <c r="AC296">
        <v>0</v>
      </c>
    </row>
    <row r="297" spans="1:29" x14ac:dyDescent="0.3">
      <c r="A297" t="s">
        <v>375</v>
      </c>
      <c r="B297">
        <v>24</v>
      </c>
      <c r="C297" t="s">
        <v>42</v>
      </c>
      <c r="D297" t="s">
        <v>31</v>
      </c>
      <c r="E297" t="s">
        <v>57</v>
      </c>
      <c r="F297">
        <v>79</v>
      </c>
      <c r="G297">
        <v>22</v>
      </c>
      <c r="H297">
        <v>3.23</v>
      </c>
      <c r="I297" t="s">
        <v>33</v>
      </c>
      <c r="J297">
        <v>10</v>
      </c>
      <c r="K297">
        <v>11</v>
      </c>
      <c r="L297">
        <v>1</v>
      </c>
      <c r="M297">
        <v>4</v>
      </c>
      <c r="N297" t="s">
        <v>34</v>
      </c>
      <c r="O297">
        <v>5</v>
      </c>
      <c r="P297" t="s">
        <v>34</v>
      </c>
      <c r="Q297" t="s">
        <v>35</v>
      </c>
      <c r="R297">
        <v>100</v>
      </c>
      <c r="S297">
        <v>10</v>
      </c>
      <c r="T297">
        <v>9</v>
      </c>
      <c r="U297">
        <v>10</v>
      </c>
      <c r="V297" t="s">
        <v>36</v>
      </c>
      <c r="W297">
        <v>97</v>
      </c>
      <c r="X297">
        <v>255.45</v>
      </c>
      <c r="Y297" t="s">
        <v>37</v>
      </c>
      <c r="Z297" t="s">
        <v>38</v>
      </c>
      <c r="AA297" t="s">
        <v>80</v>
      </c>
      <c r="AB297" t="s">
        <v>61</v>
      </c>
      <c r="AC297">
        <v>81002</v>
      </c>
    </row>
    <row r="298" spans="1:29" x14ac:dyDescent="0.3">
      <c r="A298" t="s">
        <v>376</v>
      </c>
      <c r="B298">
        <v>26</v>
      </c>
      <c r="C298" t="s">
        <v>42</v>
      </c>
      <c r="D298" t="s">
        <v>63</v>
      </c>
      <c r="E298" t="s">
        <v>51</v>
      </c>
      <c r="F298">
        <v>66</v>
      </c>
      <c r="G298">
        <v>5</v>
      </c>
      <c r="H298">
        <v>2.4900000000000002</v>
      </c>
      <c r="I298" t="s">
        <v>44</v>
      </c>
      <c r="J298">
        <v>5</v>
      </c>
      <c r="K298">
        <v>5</v>
      </c>
      <c r="L298">
        <v>1</v>
      </c>
      <c r="M298">
        <v>2</v>
      </c>
      <c r="N298" t="s">
        <v>34</v>
      </c>
      <c r="O298">
        <v>3</v>
      </c>
      <c r="P298" t="s">
        <v>34</v>
      </c>
      <c r="Q298" t="s">
        <v>34</v>
      </c>
      <c r="R298">
        <v>87</v>
      </c>
      <c r="S298">
        <v>8</v>
      </c>
      <c r="T298">
        <v>9</v>
      </c>
      <c r="U298">
        <v>4</v>
      </c>
      <c r="V298" t="s">
        <v>36</v>
      </c>
      <c r="W298">
        <v>58</v>
      </c>
      <c r="X298">
        <v>162.94999999999999</v>
      </c>
      <c r="Y298" t="s">
        <v>46</v>
      </c>
      <c r="Z298" t="s">
        <v>47</v>
      </c>
      <c r="AA298" t="s">
        <v>46</v>
      </c>
      <c r="AB298" t="s">
        <v>48</v>
      </c>
      <c r="AC298">
        <v>0</v>
      </c>
    </row>
    <row r="299" spans="1:29" x14ac:dyDescent="0.3">
      <c r="A299" t="s">
        <v>377</v>
      </c>
      <c r="B299">
        <v>20</v>
      </c>
      <c r="C299" t="s">
        <v>42</v>
      </c>
      <c r="D299" t="s">
        <v>63</v>
      </c>
      <c r="E299" t="s">
        <v>32</v>
      </c>
      <c r="F299">
        <v>75</v>
      </c>
      <c r="G299">
        <v>22</v>
      </c>
      <c r="H299">
        <v>2.99</v>
      </c>
      <c r="I299" t="s">
        <v>52</v>
      </c>
      <c r="J299">
        <v>7</v>
      </c>
      <c r="K299">
        <v>8</v>
      </c>
      <c r="L299">
        <v>0</v>
      </c>
      <c r="M299">
        <v>2</v>
      </c>
      <c r="N299" t="s">
        <v>34</v>
      </c>
      <c r="O299">
        <v>5</v>
      </c>
      <c r="P299" t="s">
        <v>35</v>
      </c>
      <c r="Q299" t="s">
        <v>34</v>
      </c>
      <c r="R299">
        <v>100</v>
      </c>
      <c r="S299">
        <v>8</v>
      </c>
      <c r="T299">
        <v>7</v>
      </c>
      <c r="U299">
        <v>6</v>
      </c>
      <c r="V299" t="s">
        <v>36</v>
      </c>
      <c r="W299">
        <v>76</v>
      </c>
      <c r="X299">
        <v>209.85</v>
      </c>
      <c r="Y299" t="s">
        <v>37</v>
      </c>
      <c r="Z299" t="s">
        <v>38</v>
      </c>
      <c r="AA299" t="s">
        <v>39</v>
      </c>
      <c r="AB299" t="s">
        <v>61</v>
      </c>
      <c r="AC299">
        <v>93018</v>
      </c>
    </row>
    <row r="300" spans="1:29" x14ac:dyDescent="0.3">
      <c r="A300" t="s">
        <v>378</v>
      </c>
      <c r="B300">
        <v>19</v>
      </c>
      <c r="C300" t="s">
        <v>30</v>
      </c>
      <c r="D300" t="s">
        <v>50</v>
      </c>
      <c r="E300" t="s">
        <v>57</v>
      </c>
      <c r="F300">
        <v>77</v>
      </c>
      <c r="G300">
        <v>15</v>
      </c>
      <c r="H300">
        <v>2.85</v>
      </c>
      <c r="I300" t="s">
        <v>52</v>
      </c>
      <c r="J300">
        <v>8</v>
      </c>
      <c r="K300">
        <v>9</v>
      </c>
      <c r="L300">
        <v>2</v>
      </c>
      <c r="M300">
        <v>6</v>
      </c>
      <c r="N300" t="s">
        <v>34</v>
      </c>
      <c r="O300">
        <v>4</v>
      </c>
      <c r="P300" t="s">
        <v>34</v>
      </c>
      <c r="Q300" t="s">
        <v>34</v>
      </c>
      <c r="R300">
        <v>100</v>
      </c>
      <c r="S300">
        <v>9</v>
      </c>
      <c r="T300">
        <v>9</v>
      </c>
      <c r="U300">
        <v>7</v>
      </c>
      <c r="V300" t="s">
        <v>36</v>
      </c>
      <c r="W300">
        <v>84</v>
      </c>
      <c r="X300">
        <v>219.75</v>
      </c>
      <c r="Y300" t="s">
        <v>46</v>
      </c>
      <c r="Z300" t="s">
        <v>47</v>
      </c>
      <c r="AA300" t="s">
        <v>46</v>
      </c>
      <c r="AB300" t="s">
        <v>48</v>
      </c>
      <c r="AC300">
        <v>0</v>
      </c>
    </row>
    <row r="301" spans="1:29" x14ac:dyDescent="0.3">
      <c r="A301" t="s">
        <v>379</v>
      </c>
      <c r="B301">
        <v>20</v>
      </c>
      <c r="C301" t="s">
        <v>30</v>
      </c>
      <c r="D301" t="s">
        <v>50</v>
      </c>
      <c r="E301" t="s">
        <v>32</v>
      </c>
      <c r="F301">
        <v>100</v>
      </c>
      <c r="G301">
        <v>16</v>
      </c>
      <c r="H301">
        <v>3.29</v>
      </c>
      <c r="I301" t="s">
        <v>33</v>
      </c>
      <c r="J301">
        <v>8</v>
      </c>
      <c r="K301">
        <v>10</v>
      </c>
      <c r="L301">
        <v>2</v>
      </c>
      <c r="M301">
        <v>5</v>
      </c>
      <c r="N301" t="s">
        <v>34</v>
      </c>
      <c r="O301">
        <v>3</v>
      </c>
      <c r="P301" t="s">
        <v>34</v>
      </c>
      <c r="Q301" t="s">
        <v>34</v>
      </c>
      <c r="R301">
        <v>96</v>
      </c>
      <c r="S301">
        <v>9</v>
      </c>
      <c r="T301">
        <v>10</v>
      </c>
      <c r="U301">
        <v>7</v>
      </c>
      <c r="V301" t="s">
        <v>55</v>
      </c>
      <c r="W301">
        <v>83</v>
      </c>
      <c r="X301">
        <v>221.65</v>
      </c>
      <c r="Y301" t="s">
        <v>37</v>
      </c>
      <c r="Z301" t="s">
        <v>38</v>
      </c>
      <c r="AA301" t="s">
        <v>58</v>
      </c>
      <c r="AB301" t="s">
        <v>61</v>
      </c>
      <c r="AC301">
        <v>92147</v>
      </c>
    </row>
    <row r="302" spans="1:29" x14ac:dyDescent="0.3">
      <c r="A302" t="s">
        <v>380</v>
      </c>
      <c r="B302">
        <v>21</v>
      </c>
      <c r="C302" t="s">
        <v>30</v>
      </c>
      <c r="D302" t="s">
        <v>43</v>
      </c>
      <c r="E302" t="s">
        <v>67</v>
      </c>
      <c r="F302">
        <v>84</v>
      </c>
      <c r="G302">
        <v>14</v>
      </c>
      <c r="H302">
        <v>2.84</v>
      </c>
      <c r="I302" t="s">
        <v>52</v>
      </c>
      <c r="J302">
        <v>4</v>
      </c>
      <c r="K302">
        <v>6</v>
      </c>
      <c r="L302">
        <v>0</v>
      </c>
      <c r="M302">
        <v>2</v>
      </c>
      <c r="N302" t="s">
        <v>34</v>
      </c>
      <c r="O302">
        <v>1</v>
      </c>
      <c r="P302" t="s">
        <v>35</v>
      </c>
      <c r="Q302" t="s">
        <v>34</v>
      </c>
      <c r="R302">
        <v>65</v>
      </c>
      <c r="S302">
        <v>5</v>
      </c>
      <c r="T302">
        <v>6</v>
      </c>
      <c r="U302">
        <v>4</v>
      </c>
      <c r="V302" t="s">
        <v>45</v>
      </c>
      <c r="W302">
        <v>29</v>
      </c>
      <c r="X302">
        <v>127.6</v>
      </c>
      <c r="Y302" t="s">
        <v>46</v>
      </c>
      <c r="Z302" t="s">
        <v>47</v>
      </c>
      <c r="AA302" t="s">
        <v>46</v>
      </c>
      <c r="AB302" t="s">
        <v>48</v>
      </c>
      <c r="AC302">
        <v>0</v>
      </c>
    </row>
    <row r="303" spans="1:29" x14ac:dyDescent="0.3">
      <c r="A303" t="s">
        <v>381</v>
      </c>
      <c r="B303">
        <v>20</v>
      </c>
      <c r="C303" t="s">
        <v>30</v>
      </c>
      <c r="D303" t="s">
        <v>63</v>
      </c>
      <c r="E303" t="s">
        <v>51</v>
      </c>
      <c r="F303">
        <v>82</v>
      </c>
      <c r="G303">
        <v>25</v>
      </c>
      <c r="H303">
        <v>3.47</v>
      </c>
      <c r="I303" t="s">
        <v>33</v>
      </c>
      <c r="J303">
        <v>6</v>
      </c>
      <c r="K303">
        <v>8</v>
      </c>
      <c r="L303">
        <v>0</v>
      </c>
      <c r="M303">
        <v>0</v>
      </c>
      <c r="N303" t="s">
        <v>35</v>
      </c>
      <c r="O303">
        <v>5</v>
      </c>
      <c r="P303" t="s">
        <v>34</v>
      </c>
      <c r="Q303" t="s">
        <v>34</v>
      </c>
      <c r="R303">
        <v>100</v>
      </c>
      <c r="S303">
        <v>10</v>
      </c>
      <c r="T303">
        <v>6</v>
      </c>
      <c r="U303">
        <v>8</v>
      </c>
      <c r="V303" t="s">
        <v>36</v>
      </c>
      <c r="W303">
        <v>86</v>
      </c>
      <c r="X303">
        <v>226.05</v>
      </c>
      <c r="Y303" t="s">
        <v>37</v>
      </c>
      <c r="Z303" t="s">
        <v>38</v>
      </c>
      <c r="AA303" t="s">
        <v>53</v>
      </c>
      <c r="AB303" t="s">
        <v>61</v>
      </c>
      <c r="AC303">
        <v>95749</v>
      </c>
    </row>
    <row r="304" spans="1:29" x14ac:dyDescent="0.3">
      <c r="A304" t="s">
        <v>382</v>
      </c>
      <c r="B304">
        <v>23</v>
      </c>
      <c r="C304" t="s">
        <v>30</v>
      </c>
      <c r="D304" t="s">
        <v>31</v>
      </c>
      <c r="E304" t="s">
        <v>72</v>
      </c>
      <c r="F304">
        <v>84</v>
      </c>
      <c r="G304">
        <v>22</v>
      </c>
      <c r="H304">
        <v>2.93</v>
      </c>
      <c r="I304" t="s">
        <v>52</v>
      </c>
      <c r="J304">
        <v>8</v>
      </c>
      <c r="K304">
        <v>8</v>
      </c>
      <c r="L304">
        <v>2</v>
      </c>
      <c r="M304">
        <v>1</v>
      </c>
      <c r="N304" t="s">
        <v>34</v>
      </c>
      <c r="O304">
        <v>3</v>
      </c>
      <c r="P304" t="s">
        <v>35</v>
      </c>
      <c r="Q304" t="s">
        <v>34</v>
      </c>
      <c r="R304">
        <v>100</v>
      </c>
      <c r="S304">
        <v>7</v>
      </c>
      <c r="T304">
        <v>7</v>
      </c>
      <c r="U304">
        <v>7</v>
      </c>
      <c r="V304" t="s">
        <v>55</v>
      </c>
      <c r="W304">
        <v>82</v>
      </c>
      <c r="X304">
        <v>208.95</v>
      </c>
      <c r="Y304" t="s">
        <v>37</v>
      </c>
      <c r="Z304" t="s">
        <v>38</v>
      </c>
      <c r="AA304" t="s">
        <v>73</v>
      </c>
      <c r="AB304" t="s">
        <v>40</v>
      </c>
      <c r="AC304">
        <v>83562</v>
      </c>
    </row>
    <row r="305" spans="1:29" x14ac:dyDescent="0.3">
      <c r="A305" t="s">
        <v>383</v>
      </c>
      <c r="B305">
        <v>20</v>
      </c>
      <c r="C305" t="s">
        <v>30</v>
      </c>
      <c r="D305" t="s">
        <v>50</v>
      </c>
      <c r="E305" t="s">
        <v>64</v>
      </c>
      <c r="F305">
        <v>76</v>
      </c>
      <c r="G305">
        <v>26</v>
      </c>
      <c r="H305">
        <v>3.1</v>
      </c>
      <c r="I305" t="s">
        <v>52</v>
      </c>
      <c r="J305">
        <v>7</v>
      </c>
      <c r="K305">
        <v>9</v>
      </c>
      <c r="L305">
        <v>5</v>
      </c>
      <c r="M305">
        <v>4</v>
      </c>
      <c r="N305" t="s">
        <v>34</v>
      </c>
      <c r="O305">
        <v>4</v>
      </c>
      <c r="P305" t="s">
        <v>34</v>
      </c>
      <c r="Q305" t="s">
        <v>34</v>
      </c>
      <c r="R305">
        <v>100</v>
      </c>
      <c r="S305">
        <v>10</v>
      </c>
      <c r="T305">
        <v>9</v>
      </c>
      <c r="U305">
        <v>6</v>
      </c>
      <c r="V305" t="s">
        <v>36</v>
      </c>
      <c r="W305">
        <v>87</v>
      </c>
      <c r="X305">
        <v>225.5</v>
      </c>
      <c r="Y305" t="s">
        <v>37</v>
      </c>
      <c r="Z305" t="s">
        <v>38</v>
      </c>
      <c r="AA305" t="s">
        <v>73</v>
      </c>
      <c r="AB305" t="s">
        <v>40</v>
      </c>
      <c r="AC305">
        <v>95396</v>
      </c>
    </row>
    <row r="306" spans="1:29" x14ac:dyDescent="0.3">
      <c r="A306" t="s">
        <v>384</v>
      </c>
      <c r="B306">
        <v>23</v>
      </c>
      <c r="C306" t="s">
        <v>30</v>
      </c>
      <c r="D306" t="s">
        <v>31</v>
      </c>
      <c r="E306" t="s">
        <v>64</v>
      </c>
      <c r="F306">
        <v>73</v>
      </c>
      <c r="G306">
        <v>31</v>
      </c>
      <c r="H306">
        <v>3.14</v>
      </c>
      <c r="I306" t="s">
        <v>52</v>
      </c>
      <c r="J306">
        <v>7</v>
      </c>
      <c r="K306">
        <v>10</v>
      </c>
      <c r="L306">
        <v>1</v>
      </c>
      <c r="M306">
        <v>4</v>
      </c>
      <c r="N306" t="s">
        <v>34</v>
      </c>
      <c r="O306">
        <v>4</v>
      </c>
      <c r="P306" t="s">
        <v>34</v>
      </c>
      <c r="Q306" t="s">
        <v>34</v>
      </c>
      <c r="R306">
        <v>100</v>
      </c>
      <c r="S306">
        <v>10</v>
      </c>
      <c r="T306">
        <v>9</v>
      </c>
      <c r="U306">
        <v>5</v>
      </c>
      <c r="V306" t="s">
        <v>36</v>
      </c>
      <c r="W306">
        <v>84</v>
      </c>
      <c r="X306">
        <v>218.6</v>
      </c>
      <c r="Y306" t="s">
        <v>37</v>
      </c>
      <c r="Z306" t="s">
        <v>38</v>
      </c>
      <c r="AA306" t="s">
        <v>73</v>
      </c>
      <c r="AB306" t="s">
        <v>40</v>
      </c>
      <c r="AC306">
        <v>76337</v>
      </c>
    </row>
    <row r="307" spans="1:29" x14ac:dyDescent="0.3">
      <c r="A307" t="s">
        <v>385</v>
      </c>
      <c r="B307">
        <v>20</v>
      </c>
      <c r="C307" t="s">
        <v>42</v>
      </c>
      <c r="D307" t="s">
        <v>50</v>
      </c>
      <c r="E307" t="s">
        <v>57</v>
      </c>
      <c r="F307">
        <v>80</v>
      </c>
      <c r="G307">
        <v>18</v>
      </c>
      <c r="H307">
        <v>2.8</v>
      </c>
      <c r="I307" t="s">
        <v>52</v>
      </c>
      <c r="J307">
        <v>7</v>
      </c>
      <c r="K307">
        <v>4</v>
      </c>
      <c r="L307">
        <v>1</v>
      </c>
      <c r="M307">
        <v>2</v>
      </c>
      <c r="N307" t="s">
        <v>34</v>
      </c>
      <c r="O307">
        <v>2</v>
      </c>
      <c r="P307" t="s">
        <v>35</v>
      </c>
      <c r="Q307" t="s">
        <v>35</v>
      </c>
      <c r="R307">
        <v>81</v>
      </c>
      <c r="S307">
        <v>7</v>
      </c>
      <c r="T307">
        <v>8</v>
      </c>
      <c r="U307">
        <v>5</v>
      </c>
      <c r="V307" t="s">
        <v>36</v>
      </c>
      <c r="W307">
        <v>70</v>
      </c>
      <c r="X307">
        <v>172.8</v>
      </c>
      <c r="Y307" t="s">
        <v>46</v>
      </c>
      <c r="Z307" t="s">
        <v>47</v>
      </c>
      <c r="AA307" t="s">
        <v>46</v>
      </c>
      <c r="AB307" t="s">
        <v>48</v>
      </c>
      <c r="AC307">
        <v>0</v>
      </c>
    </row>
    <row r="308" spans="1:29" x14ac:dyDescent="0.3">
      <c r="A308" t="s">
        <v>386</v>
      </c>
      <c r="B308">
        <v>21</v>
      </c>
      <c r="C308" t="s">
        <v>42</v>
      </c>
      <c r="D308" t="s">
        <v>63</v>
      </c>
      <c r="E308" t="s">
        <v>67</v>
      </c>
      <c r="F308">
        <v>74</v>
      </c>
      <c r="G308">
        <v>23</v>
      </c>
      <c r="H308">
        <v>2.92</v>
      </c>
      <c r="I308" t="s">
        <v>52</v>
      </c>
      <c r="J308">
        <v>5</v>
      </c>
      <c r="K308">
        <v>10</v>
      </c>
      <c r="L308">
        <v>2</v>
      </c>
      <c r="M308">
        <v>3</v>
      </c>
      <c r="N308" t="s">
        <v>34</v>
      </c>
      <c r="O308">
        <v>4</v>
      </c>
      <c r="P308" t="s">
        <v>34</v>
      </c>
      <c r="Q308" t="s">
        <v>35</v>
      </c>
      <c r="R308">
        <v>97</v>
      </c>
      <c r="S308">
        <v>10</v>
      </c>
      <c r="T308">
        <v>9</v>
      </c>
      <c r="U308">
        <v>4</v>
      </c>
      <c r="V308" t="s">
        <v>36</v>
      </c>
      <c r="W308">
        <v>71</v>
      </c>
      <c r="X308">
        <v>199.4</v>
      </c>
      <c r="Y308" t="s">
        <v>46</v>
      </c>
      <c r="Z308" t="s">
        <v>47</v>
      </c>
      <c r="AA308" t="s">
        <v>46</v>
      </c>
      <c r="AB308" t="s">
        <v>48</v>
      </c>
      <c r="AC308">
        <v>0</v>
      </c>
    </row>
    <row r="309" spans="1:29" x14ac:dyDescent="0.3">
      <c r="A309" t="s">
        <v>387</v>
      </c>
      <c r="B309">
        <v>21</v>
      </c>
      <c r="C309" t="s">
        <v>42</v>
      </c>
      <c r="D309" t="s">
        <v>50</v>
      </c>
      <c r="E309" t="s">
        <v>51</v>
      </c>
      <c r="F309">
        <v>72</v>
      </c>
      <c r="G309">
        <v>16</v>
      </c>
      <c r="H309">
        <v>2.73</v>
      </c>
      <c r="I309" t="s">
        <v>52</v>
      </c>
      <c r="J309">
        <v>4</v>
      </c>
      <c r="K309">
        <v>4</v>
      </c>
      <c r="L309">
        <v>2</v>
      </c>
      <c r="M309">
        <v>0</v>
      </c>
      <c r="N309" t="s">
        <v>35</v>
      </c>
      <c r="O309">
        <v>1</v>
      </c>
      <c r="P309" t="s">
        <v>34</v>
      </c>
      <c r="Q309" t="s">
        <v>34</v>
      </c>
      <c r="R309">
        <v>71</v>
      </c>
      <c r="S309">
        <v>8</v>
      </c>
      <c r="T309">
        <v>7</v>
      </c>
      <c r="U309">
        <v>4</v>
      </c>
      <c r="V309" t="s">
        <v>55</v>
      </c>
      <c r="W309">
        <v>38</v>
      </c>
      <c r="X309">
        <v>137.25</v>
      </c>
      <c r="Y309" t="s">
        <v>46</v>
      </c>
      <c r="Z309" t="s">
        <v>47</v>
      </c>
      <c r="AA309" t="s">
        <v>46</v>
      </c>
      <c r="AB309" t="s">
        <v>48</v>
      </c>
      <c r="AC309">
        <v>0</v>
      </c>
    </row>
    <row r="310" spans="1:29" x14ac:dyDescent="0.3">
      <c r="A310" t="s">
        <v>388</v>
      </c>
      <c r="B310">
        <v>28</v>
      </c>
      <c r="C310" t="s">
        <v>42</v>
      </c>
      <c r="D310" t="s">
        <v>50</v>
      </c>
      <c r="E310" t="s">
        <v>32</v>
      </c>
      <c r="F310">
        <v>86</v>
      </c>
      <c r="G310">
        <v>24</v>
      </c>
      <c r="H310">
        <v>3.19</v>
      </c>
      <c r="I310" t="s">
        <v>52</v>
      </c>
      <c r="J310">
        <v>8</v>
      </c>
      <c r="K310">
        <v>7</v>
      </c>
      <c r="L310">
        <v>3</v>
      </c>
      <c r="M310">
        <v>4</v>
      </c>
      <c r="N310" t="s">
        <v>34</v>
      </c>
      <c r="O310">
        <v>4</v>
      </c>
      <c r="P310" t="s">
        <v>35</v>
      </c>
      <c r="Q310" t="s">
        <v>34</v>
      </c>
      <c r="R310">
        <v>100</v>
      </c>
      <c r="S310">
        <v>8</v>
      </c>
      <c r="T310">
        <v>8</v>
      </c>
      <c r="U310">
        <v>7</v>
      </c>
      <c r="V310" t="s">
        <v>36</v>
      </c>
      <c r="W310">
        <v>87</v>
      </c>
      <c r="X310">
        <v>221.85</v>
      </c>
      <c r="Y310" t="s">
        <v>46</v>
      </c>
      <c r="Z310" t="s">
        <v>47</v>
      </c>
      <c r="AA310" t="s">
        <v>46</v>
      </c>
      <c r="AB310" t="s">
        <v>48</v>
      </c>
      <c r="AC310">
        <v>0</v>
      </c>
    </row>
    <row r="311" spans="1:29" x14ac:dyDescent="0.3">
      <c r="A311" t="s">
        <v>389</v>
      </c>
      <c r="B311">
        <v>22</v>
      </c>
      <c r="C311" t="s">
        <v>42</v>
      </c>
      <c r="D311" t="s">
        <v>31</v>
      </c>
      <c r="E311" t="s">
        <v>67</v>
      </c>
      <c r="F311">
        <v>76</v>
      </c>
      <c r="G311">
        <v>28</v>
      </c>
      <c r="H311">
        <v>3.4</v>
      </c>
      <c r="I311" t="s">
        <v>33</v>
      </c>
      <c r="J311">
        <v>5</v>
      </c>
      <c r="K311">
        <v>8</v>
      </c>
      <c r="L311">
        <v>0</v>
      </c>
      <c r="M311">
        <v>3</v>
      </c>
      <c r="N311" t="s">
        <v>35</v>
      </c>
      <c r="O311">
        <v>5</v>
      </c>
      <c r="P311" t="s">
        <v>34</v>
      </c>
      <c r="Q311" t="s">
        <v>34</v>
      </c>
      <c r="R311">
        <v>100</v>
      </c>
      <c r="S311">
        <v>10</v>
      </c>
      <c r="T311">
        <v>7</v>
      </c>
      <c r="U311">
        <v>7</v>
      </c>
      <c r="V311" t="s">
        <v>36</v>
      </c>
      <c r="W311">
        <v>76</v>
      </c>
      <c r="X311">
        <v>214</v>
      </c>
      <c r="Y311" t="s">
        <v>37</v>
      </c>
      <c r="Z311" t="s">
        <v>38</v>
      </c>
      <c r="AA311" t="s">
        <v>120</v>
      </c>
      <c r="AB311" t="s">
        <v>61</v>
      </c>
      <c r="AC311">
        <v>88101</v>
      </c>
    </row>
    <row r="312" spans="1:29" x14ac:dyDescent="0.3">
      <c r="A312" t="s">
        <v>390</v>
      </c>
      <c r="B312">
        <v>24</v>
      </c>
      <c r="C312" t="s">
        <v>30</v>
      </c>
      <c r="D312" t="s">
        <v>63</v>
      </c>
      <c r="E312" t="s">
        <v>57</v>
      </c>
      <c r="F312">
        <v>91</v>
      </c>
      <c r="G312">
        <v>23</v>
      </c>
      <c r="H312">
        <v>3.62</v>
      </c>
      <c r="I312" t="s">
        <v>33</v>
      </c>
      <c r="J312">
        <v>10</v>
      </c>
      <c r="K312">
        <v>10</v>
      </c>
      <c r="L312">
        <v>2</v>
      </c>
      <c r="M312">
        <v>4</v>
      </c>
      <c r="N312" t="s">
        <v>34</v>
      </c>
      <c r="O312">
        <v>4</v>
      </c>
      <c r="P312" t="s">
        <v>34</v>
      </c>
      <c r="Q312" t="s">
        <v>34</v>
      </c>
      <c r="R312">
        <v>100</v>
      </c>
      <c r="S312">
        <v>9</v>
      </c>
      <c r="T312">
        <v>7</v>
      </c>
      <c r="U312">
        <v>10</v>
      </c>
      <c r="V312" t="s">
        <v>36</v>
      </c>
      <c r="W312">
        <v>78</v>
      </c>
      <c r="X312">
        <v>244.3</v>
      </c>
      <c r="Y312" t="s">
        <v>37</v>
      </c>
      <c r="Z312" t="s">
        <v>38</v>
      </c>
      <c r="AA312" t="s">
        <v>58</v>
      </c>
      <c r="AB312" t="s">
        <v>61</v>
      </c>
      <c r="AC312">
        <v>76922</v>
      </c>
    </row>
    <row r="313" spans="1:29" x14ac:dyDescent="0.3">
      <c r="A313" t="s">
        <v>391</v>
      </c>
      <c r="B313">
        <v>19</v>
      </c>
      <c r="C313" t="s">
        <v>30</v>
      </c>
      <c r="D313" t="s">
        <v>63</v>
      </c>
      <c r="E313" t="s">
        <v>64</v>
      </c>
      <c r="F313">
        <v>86</v>
      </c>
      <c r="G313">
        <v>27</v>
      </c>
      <c r="H313">
        <v>3.35</v>
      </c>
      <c r="I313" t="s">
        <v>33</v>
      </c>
      <c r="J313">
        <v>8</v>
      </c>
      <c r="K313">
        <v>11</v>
      </c>
      <c r="L313">
        <v>3</v>
      </c>
      <c r="M313">
        <v>4</v>
      </c>
      <c r="N313" t="s">
        <v>34</v>
      </c>
      <c r="O313">
        <v>5</v>
      </c>
      <c r="P313" t="s">
        <v>34</v>
      </c>
      <c r="Q313" t="s">
        <v>34</v>
      </c>
      <c r="R313">
        <v>100</v>
      </c>
      <c r="S313">
        <v>10</v>
      </c>
      <c r="T313">
        <v>8</v>
      </c>
      <c r="U313">
        <v>10</v>
      </c>
      <c r="V313" t="s">
        <v>36</v>
      </c>
      <c r="W313">
        <v>91</v>
      </c>
      <c r="X313">
        <v>249.25</v>
      </c>
      <c r="Y313" t="s">
        <v>37</v>
      </c>
      <c r="Z313" t="s">
        <v>38</v>
      </c>
      <c r="AA313" t="s">
        <v>65</v>
      </c>
      <c r="AB313" t="s">
        <v>40</v>
      </c>
      <c r="AC313">
        <v>81285</v>
      </c>
    </row>
    <row r="314" spans="1:29" x14ac:dyDescent="0.3">
      <c r="A314" t="s">
        <v>392</v>
      </c>
      <c r="B314">
        <v>19</v>
      </c>
      <c r="C314" t="s">
        <v>42</v>
      </c>
      <c r="D314" t="s">
        <v>63</v>
      </c>
      <c r="E314" t="s">
        <v>32</v>
      </c>
      <c r="F314">
        <v>75</v>
      </c>
      <c r="G314">
        <v>23</v>
      </c>
      <c r="H314">
        <v>2.75</v>
      </c>
      <c r="I314" t="s">
        <v>52</v>
      </c>
      <c r="J314">
        <v>6</v>
      </c>
      <c r="K314">
        <v>5</v>
      </c>
      <c r="L314">
        <v>1</v>
      </c>
      <c r="M314">
        <v>4</v>
      </c>
      <c r="N314" t="s">
        <v>35</v>
      </c>
      <c r="O314">
        <v>3</v>
      </c>
      <c r="P314" t="s">
        <v>34</v>
      </c>
      <c r="Q314" t="s">
        <v>34</v>
      </c>
      <c r="R314">
        <v>78</v>
      </c>
      <c r="S314">
        <v>10</v>
      </c>
      <c r="T314">
        <v>9</v>
      </c>
      <c r="U314">
        <v>5</v>
      </c>
      <c r="V314" t="s">
        <v>36</v>
      </c>
      <c r="W314">
        <v>69</v>
      </c>
      <c r="X314">
        <v>179.65</v>
      </c>
      <c r="Y314" t="s">
        <v>46</v>
      </c>
      <c r="Z314" t="s">
        <v>47</v>
      </c>
      <c r="AA314" t="s">
        <v>46</v>
      </c>
      <c r="AB314" t="s">
        <v>48</v>
      </c>
      <c r="AC314">
        <v>0</v>
      </c>
    </row>
    <row r="315" spans="1:29" x14ac:dyDescent="0.3">
      <c r="A315" t="s">
        <v>393</v>
      </c>
      <c r="B315">
        <v>24</v>
      </c>
      <c r="C315" t="s">
        <v>42</v>
      </c>
      <c r="D315" t="s">
        <v>43</v>
      </c>
      <c r="E315" t="s">
        <v>83</v>
      </c>
      <c r="F315">
        <v>75</v>
      </c>
      <c r="G315">
        <v>23</v>
      </c>
      <c r="H315">
        <v>2.92</v>
      </c>
      <c r="I315" t="s">
        <v>52</v>
      </c>
      <c r="J315">
        <v>6</v>
      </c>
      <c r="K315">
        <v>6</v>
      </c>
      <c r="L315">
        <v>0</v>
      </c>
      <c r="M315">
        <v>3</v>
      </c>
      <c r="N315" t="s">
        <v>34</v>
      </c>
      <c r="O315">
        <v>4</v>
      </c>
      <c r="P315" t="s">
        <v>35</v>
      </c>
      <c r="Q315" t="s">
        <v>34</v>
      </c>
      <c r="R315">
        <v>93</v>
      </c>
      <c r="S315">
        <v>9</v>
      </c>
      <c r="T315">
        <v>7</v>
      </c>
      <c r="U315">
        <v>6</v>
      </c>
      <c r="V315" t="s">
        <v>36</v>
      </c>
      <c r="W315">
        <v>62</v>
      </c>
      <c r="X315">
        <v>188.7</v>
      </c>
      <c r="Y315" t="s">
        <v>46</v>
      </c>
      <c r="Z315" t="s">
        <v>47</v>
      </c>
      <c r="AA315" t="s">
        <v>46</v>
      </c>
      <c r="AB315" t="s">
        <v>48</v>
      </c>
      <c r="AC315">
        <v>0</v>
      </c>
    </row>
    <row r="316" spans="1:29" x14ac:dyDescent="0.3">
      <c r="A316" t="s">
        <v>394</v>
      </c>
      <c r="B316">
        <v>19</v>
      </c>
      <c r="C316" t="s">
        <v>42</v>
      </c>
      <c r="D316" t="s">
        <v>43</v>
      </c>
      <c r="E316" t="s">
        <v>115</v>
      </c>
      <c r="F316">
        <v>72</v>
      </c>
      <c r="G316">
        <v>15</v>
      </c>
      <c r="H316">
        <v>2.94</v>
      </c>
      <c r="I316" t="s">
        <v>52</v>
      </c>
      <c r="J316">
        <v>6</v>
      </c>
      <c r="K316">
        <v>8</v>
      </c>
      <c r="L316">
        <v>3</v>
      </c>
      <c r="M316">
        <v>1</v>
      </c>
      <c r="N316" t="s">
        <v>34</v>
      </c>
      <c r="O316">
        <v>4</v>
      </c>
      <c r="P316" t="s">
        <v>35</v>
      </c>
      <c r="Q316" t="s">
        <v>34</v>
      </c>
      <c r="R316">
        <v>99</v>
      </c>
      <c r="S316">
        <v>9</v>
      </c>
      <c r="T316">
        <v>5</v>
      </c>
      <c r="U316">
        <v>6</v>
      </c>
      <c r="V316" t="s">
        <v>36</v>
      </c>
      <c r="W316">
        <v>82</v>
      </c>
      <c r="X316">
        <v>209.3</v>
      </c>
      <c r="Y316" t="s">
        <v>37</v>
      </c>
      <c r="Z316" t="s">
        <v>38</v>
      </c>
      <c r="AA316" t="s">
        <v>150</v>
      </c>
      <c r="AB316" t="s">
        <v>40</v>
      </c>
      <c r="AC316">
        <v>82316</v>
      </c>
    </row>
    <row r="317" spans="1:29" x14ac:dyDescent="0.3">
      <c r="A317" t="s">
        <v>395</v>
      </c>
      <c r="B317">
        <v>24</v>
      </c>
      <c r="C317" t="s">
        <v>30</v>
      </c>
      <c r="D317" t="s">
        <v>63</v>
      </c>
      <c r="E317" t="s">
        <v>72</v>
      </c>
      <c r="F317">
        <v>75</v>
      </c>
      <c r="G317">
        <v>21</v>
      </c>
      <c r="H317">
        <v>2.81</v>
      </c>
      <c r="I317" t="s">
        <v>52</v>
      </c>
      <c r="J317">
        <v>4</v>
      </c>
      <c r="K317">
        <v>6</v>
      </c>
      <c r="L317">
        <v>2</v>
      </c>
      <c r="M317">
        <v>2</v>
      </c>
      <c r="N317" t="s">
        <v>34</v>
      </c>
      <c r="O317">
        <v>1</v>
      </c>
      <c r="P317" t="s">
        <v>34</v>
      </c>
      <c r="Q317" t="s">
        <v>35</v>
      </c>
      <c r="R317">
        <v>76</v>
      </c>
      <c r="S317">
        <v>5</v>
      </c>
      <c r="T317">
        <v>9</v>
      </c>
      <c r="U317">
        <v>3</v>
      </c>
      <c r="V317" t="s">
        <v>55</v>
      </c>
      <c r="W317">
        <v>53</v>
      </c>
      <c r="X317">
        <v>143.44999999999999</v>
      </c>
      <c r="Y317" t="s">
        <v>37</v>
      </c>
      <c r="Z317" t="s">
        <v>320</v>
      </c>
      <c r="AA317" t="s">
        <v>65</v>
      </c>
      <c r="AB317" t="s">
        <v>40</v>
      </c>
      <c r="AC317">
        <v>41606</v>
      </c>
    </row>
    <row r="318" spans="1:29" x14ac:dyDescent="0.3">
      <c r="A318" t="s">
        <v>396</v>
      </c>
      <c r="B318">
        <v>22</v>
      </c>
      <c r="C318" t="s">
        <v>42</v>
      </c>
      <c r="D318" t="s">
        <v>63</v>
      </c>
      <c r="E318" t="s">
        <v>32</v>
      </c>
      <c r="F318">
        <v>72</v>
      </c>
      <c r="G318">
        <v>14</v>
      </c>
      <c r="H318">
        <v>2.8</v>
      </c>
      <c r="I318" t="s">
        <v>52</v>
      </c>
      <c r="J318">
        <v>6</v>
      </c>
      <c r="K318">
        <v>8</v>
      </c>
      <c r="L318">
        <v>1</v>
      </c>
      <c r="M318">
        <v>0</v>
      </c>
      <c r="N318" t="s">
        <v>35</v>
      </c>
      <c r="O318">
        <v>2</v>
      </c>
      <c r="P318" t="s">
        <v>34</v>
      </c>
      <c r="Q318" t="s">
        <v>34</v>
      </c>
      <c r="R318">
        <v>92</v>
      </c>
      <c r="S318">
        <v>8</v>
      </c>
      <c r="T318">
        <v>6</v>
      </c>
      <c r="U318">
        <v>6</v>
      </c>
      <c r="V318" t="s">
        <v>36</v>
      </c>
      <c r="W318">
        <v>65</v>
      </c>
      <c r="X318">
        <v>181.6</v>
      </c>
      <c r="Y318" t="s">
        <v>37</v>
      </c>
      <c r="Z318" t="s">
        <v>38</v>
      </c>
      <c r="AA318" t="s">
        <v>58</v>
      </c>
      <c r="AB318" t="s">
        <v>74</v>
      </c>
      <c r="AC318">
        <v>93617</v>
      </c>
    </row>
    <row r="319" spans="1:29" x14ac:dyDescent="0.3">
      <c r="A319" t="s">
        <v>397</v>
      </c>
      <c r="B319">
        <v>20</v>
      </c>
      <c r="C319" t="s">
        <v>42</v>
      </c>
      <c r="D319" t="s">
        <v>63</v>
      </c>
      <c r="E319" t="s">
        <v>57</v>
      </c>
      <c r="F319">
        <v>78</v>
      </c>
      <c r="G319">
        <v>25</v>
      </c>
      <c r="H319">
        <v>2.91</v>
      </c>
      <c r="I319" t="s">
        <v>52</v>
      </c>
      <c r="J319">
        <v>8</v>
      </c>
      <c r="K319">
        <v>11</v>
      </c>
      <c r="L319">
        <v>2</v>
      </c>
      <c r="M319">
        <v>1</v>
      </c>
      <c r="N319" t="s">
        <v>34</v>
      </c>
      <c r="O319">
        <v>4</v>
      </c>
      <c r="P319" t="s">
        <v>34</v>
      </c>
      <c r="Q319" t="s">
        <v>34</v>
      </c>
      <c r="R319">
        <v>100</v>
      </c>
      <c r="S319">
        <v>10</v>
      </c>
      <c r="T319">
        <v>8</v>
      </c>
      <c r="U319">
        <v>9</v>
      </c>
      <c r="V319" t="s">
        <v>36</v>
      </c>
      <c r="W319">
        <v>83</v>
      </c>
      <c r="X319">
        <v>230.15</v>
      </c>
      <c r="Y319" t="s">
        <v>37</v>
      </c>
      <c r="Z319" t="s">
        <v>38</v>
      </c>
      <c r="AA319" t="s">
        <v>58</v>
      </c>
      <c r="AB319" t="s">
        <v>61</v>
      </c>
      <c r="AC319">
        <v>101102</v>
      </c>
    </row>
    <row r="320" spans="1:29" x14ac:dyDescent="0.3">
      <c r="A320" t="s">
        <v>398</v>
      </c>
      <c r="B320">
        <v>20</v>
      </c>
      <c r="C320" t="s">
        <v>30</v>
      </c>
      <c r="D320" t="s">
        <v>50</v>
      </c>
      <c r="E320" t="s">
        <v>51</v>
      </c>
      <c r="F320">
        <v>93</v>
      </c>
      <c r="G320">
        <v>24</v>
      </c>
      <c r="H320">
        <v>3.58</v>
      </c>
      <c r="I320" t="s">
        <v>33</v>
      </c>
      <c r="J320">
        <v>7</v>
      </c>
      <c r="K320">
        <v>6</v>
      </c>
      <c r="L320">
        <v>0</v>
      </c>
      <c r="M320">
        <v>1</v>
      </c>
      <c r="N320" t="s">
        <v>35</v>
      </c>
      <c r="O320">
        <v>5</v>
      </c>
      <c r="P320" t="s">
        <v>35</v>
      </c>
      <c r="Q320" t="s">
        <v>34</v>
      </c>
      <c r="R320">
        <v>100</v>
      </c>
      <c r="S320">
        <v>10</v>
      </c>
      <c r="T320">
        <v>6</v>
      </c>
      <c r="U320">
        <v>9</v>
      </c>
      <c r="V320" t="s">
        <v>36</v>
      </c>
      <c r="W320">
        <v>78</v>
      </c>
      <c r="X320">
        <v>225.7</v>
      </c>
      <c r="Y320" t="s">
        <v>37</v>
      </c>
      <c r="Z320" t="s">
        <v>38</v>
      </c>
      <c r="AA320" t="s">
        <v>53</v>
      </c>
      <c r="AB320" t="s">
        <v>61</v>
      </c>
      <c r="AC320">
        <v>84506</v>
      </c>
    </row>
    <row r="321" spans="1:29" x14ac:dyDescent="0.3">
      <c r="A321" t="s">
        <v>399</v>
      </c>
      <c r="B321">
        <v>22</v>
      </c>
      <c r="C321" t="s">
        <v>30</v>
      </c>
      <c r="D321" t="s">
        <v>31</v>
      </c>
      <c r="E321" t="s">
        <v>32</v>
      </c>
      <c r="F321">
        <v>90</v>
      </c>
      <c r="G321">
        <v>24</v>
      </c>
      <c r="H321">
        <v>3.35</v>
      </c>
      <c r="I321" t="s">
        <v>33</v>
      </c>
      <c r="J321">
        <v>8</v>
      </c>
      <c r="K321">
        <v>10</v>
      </c>
      <c r="L321">
        <v>4</v>
      </c>
      <c r="M321">
        <v>5</v>
      </c>
      <c r="N321" t="s">
        <v>34</v>
      </c>
      <c r="O321">
        <v>5</v>
      </c>
      <c r="P321" t="s">
        <v>35</v>
      </c>
      <c r="Q321" t="s">
        <v>34</v>
      </c>
      <c r="R321">
        <v>100</v>
      </c>
      <c r="S321">
        <v>9</v>
      </c>
      <c r="T321">
        <v>7</v>
      </c>
      <c r="U321">
        <v>9</v>
      </c>
      <c r="V321" t="s">
        <v>36</v>
      </c>
      <c r="W321">
        <v>95</v>
      </c>
      <c r="X321">
        <v>246.75</v>
      </c>
      <c r="Y321" t="s">
        <v>37</v>
      </c>
      <c r="Z321" t="s">
        <v>38</v>
      </c>
      <c r="AA321" t="s">
        <v>69</v>
      </c>
      <c r="AB321" t="s">
        <v>61</v>
      </c>
      <c r="AC321">
        <v>81350</v>
      </c>
    </row>
    <row r="322" spans="1:29" x14ac:dyDescent="0.3">
      <c r="A322" t="s">
        <v>400</v>
      </c>
      <c r="B322">
        <v>18</v>
      </c>
      <c r="C322" t="s">
        <v>30</v>
      </c>
      <c r="D322" t="s">
        <v>50</v>
      </c>
      <c r="E322" t="s">
        <v>64</v>
      </c>
      <c r="F322">
        <v>70</v>
      </c>
      <c r="G322">
        <v>24</v>
      </c>
      <c r="H322">
        <v>2.81</v>
      </c>
      <c r="I322" t="s">
        <v>52</v>
      </c>
      <c r="J322">
        <v>8</v>
      </c>
      <c r="K322">
        <v>9</v>
      </c>
      <c r="L322">
        <v>0</v>
      </c>
      <c r="M322">
        <v>4</v>
      </c>
      <c r="N322" t="s">
        <v>35</v>
      </c>
      <c r="O322">
        <v>3</v>
      </c>
      <c r="P322" t="s">
        <v>35</v>
      </c>
      <c r="Q322" t="s">
        <v>34</v>
      </c>
      <c r="R322">
        <v>100</v>
      </c>
      <c r="S322">
        <v>7</v>
      </c>
      <c r="T322">
        <v>7</v>
      </c>
      <c r="U322">
        <v>6</v>
      </c>
      <c r="V322" t="s">
        <v>55</v>
      </c>
      <c r="W322">
        <v>69</v>
      </c>
      <c r="X322">
        <v>197.65</v>
      </c>
      <c r="Y322" t="s">
        <v>37</v>
      </c>
      <c r="Z322" t="s">
        <v>38</v>
      </c>
      <c r="AA322" t="s">
        <v>112</v>
      </c>
      <c r="AB322" t="s">
        <v>40</v>
      </c>
      <c r="AC322">
        <v>100080</v>
      </c>
    </row>
    <row r="323" spans="1:29" x14ac:dyDescent="0.3">
      <c r="A323" t="s">
        <v>401</v>
      </c>
      <c r="B323">
        <v>21</v>
      </c>
      <c r="C323" t="s">
        <v>42</v>
      </c>
      <c r="D323" t="s">
        <v>50</v>
      </c>
      <c r="E323" t="s">
        <v>64</v>
      </c>
      <c r="F323">
        <v>90</v>
      </c>
      <c r="G323">
        <v>33</v>
      </c>
      <c r="H323">
        <v>3.41</v>
      </c>
      <c r="I323" t="s">
        <v>33</v>
      </c>
      <c r="J323">
        <v>10</v>
      </c>
      <c r="K323">
        <v>7</v>
      </c>
      <c r="L323">
        <v>0</v>
      </c>
      <c r="M323">
        <v>3</v>
      </c>
      <c r="N323" t="s">
        <v>34</v>
      </c>
      <c r="O323">
        <v>3</v>
      </c>
      <c r="P323" t="s">
        <v>35</v>
      </c>
      <c r="Q323" t="s">
        <v>34</v>
      </c>
      <c r="R323">
        <v>91</v>
      </c>
      <c r="S323">
        <v>8</v>
      </c>
      <c r="T323">
        <v>6</v>
      </c>
      <c r="U323">
        <v>10</v>
      </c>
      <c r="V323" t="s">
        <v>36</v>
      </c>
      <c r="W323">
        <v>87</v>
      </c>
      <c r="X323">
        <v>226.95</v>
      </c>
      <c r="Y323" t="s">
        <v>37</v>
      </c>
      <c r="Z323" t="s">
        <v>38</v>
      </c>
      <c r="AA323" t="s">
        <v>112</v>
      </c>
      <c r="AB323" t="s">
        <v>61</v>
      </c>
      <c r="AC323">
        <v>106795</v>
      </c>
    </row>
    <row r="324" spans="1:29" x14ac:dyDescent="0.3">
      <c r="A324" t="s">
        <v>402</v>
      </c>
      <c r="B324">
        <v>21</v>
      </c>
      <c r="C324" t="s">
        <v>30</v>
      </c>
      <c r="D324" t="s">
        <v>43</v>
      </c>
      <c r="E324" t="s">
        <v>32</v>
      </c>
      <c r="F324">
        <v>88</v>
      </c>
      <c r="G324">
        <v>21</v>
      </c>
      <c r="H324">
        <v>3.05</v>
      </c>
      <c r="I324" t="s">
        <v>52</v>
      </c>
      <c r="J324">
        <v>8</v>
      </c>
      <c r="K324">
        <v>8</v>
      </c>
      <c r="L324">
        <v>0</v>
      </c>
      <c r="M324">
        <v>3</v>
      </c>
      <c r="N324" t="s">
        <v>35</v>
      </c>
      <c r="O324">
        <v>3</v>
      </c>
      <c r="P324" t="s">
        <v>35</v>
      </c>
      <c r="Q324" t="s">
        <v>35</v>
      </c>
      <c r="R324">
        <v>93</v>
      </c>
      <c r="S324">
        <v>7</v>
      </c>
      <c r="T324">
        <v>7</v>
      </c>
      <c r="U324">
        <v>7</v>
      </c>
      <c r="V324" t="s">
        <v>55</v>
      </c>
      <c r="W324">
        <v>82</v>
      </c>
      <c r="X324">
        <v>205.65</v>
      </c>
      <c r="Y324" t="s">
        <v>37</v>
      </c>
      <c r="Z324" t="s">
        <v>38</v>
      </c>
      <c r="AA324" t="s">
        <v>69</v>
      </c>
      <c r="AB324" t="s">
        <v>40</v>
      </c>
      <c r="AC324">
        <v>89581</v>
      </c>
    </row>
    <row r="325" spans="1:29" x14ac:dyDescent="0.3">
      <c r="A325" t="s">
        <v>403</v>
      </c>
      <c r="B325">
        <v>21</v>
      </c>
      <c r="C325" t="s">
        <v>30</v>
      </c>
      <c r="D325" t="s">
        <v>43</v>
      </c>
      <c r="E325" t="s">
        <v>83</v>
      </c>
      <c r="F325">
        <v>86</v>
      </c>
      <c r="G325">
        <v>36</v>
      </c>
      <c r="H325">
        <v>3.7</v>
      </c>
      <c r="I325" t="s">
        <v>100</v>
      </c>
      <c r="J325">
        <v>10</v>
      </c>
      <c r="K325">
        <v>9</v>
      </c>
      <c r="L325">
        <v>3</v>
      </c>
      <c r="M325">
        <v>4</v>
      </c>
      <c r="N325" t="s">
        <v>34</v>
      </c>
      <c r="O325">
        <v>5</v>
      </c>
      <c r="P325" t="s">
        <v>34</v>
      </c>
      <c r="Q325" t="s">
        <v>34</v>
      </c>
      <c r="R325">
        <v>100</v>
      </c>
      <c r="S325">
        <v>10</v>
      </c>
      <c r="T325">
        <v>9</v>
      </c>
      <c r="U325">
        <v>10</v>
      </c>
      <c r="V325" t="s">
        <v>36</v>
      </c>
      <c r="W325">
        <v>90</v>
      </c>
      <c r="X325">
        <v>258</v>
      </c>
      <c r="Y325" t="s">
        <v>37</v>
      </c>
      <c r="Z325" t="s">
        <v>38</v>
      </c>
      <c r="AA325" t="s">
        <v>84</v>
      </c>
      <c r="AB325" t="s">
        <v>59</v>
      </c>
      <c r="AC325">
        <v>102595</v>
      </c>
    </row>
    <row r="326" spans="1:29" x14ac:dyDescent="0.3">
      <c r="A326" t="s">
        <v>404</v>
      </c>
      <c r="B326">
        <v>20</v>
      </c>
      <c r="C326" t="s">
        <v>30</v>
      </c>
      <c r="D326" t="s">
        <v>31</v>
      </c>
      <c r="E326" t="s">
        <v>32</v>
      </c>
      <c r="F326">
        <v>84</v>
      </c>
      <c r="G326">
        <v>19</v>
      </c>
      <c r="H326">
        <v>3.07</v>
      </c>
      <c r="I326" t="s">
        <v>52</v>
      </c>
      <c r="J326">
        <v>8</v>
      </c>
      <c r="K326">
        <v>7</v>
      </c>
      <c r="L326">
        <v>4</v>
      </c>
      <c r="M326">
        <v>1</v>
      </c>
      <c r="N326" t="s">
        <v>34</v>
      </c>
      <c r="O326">
        <v>3</v>
      </c>
      <c r="P326" t="s">
        <v>35</v>
      </c>
      <c r="Q326" t="s">
        <v>34</v>
      </c>
      <c r="R326">
        <v>100</v>
      </c>
      <c r="S326">
        <v>8</v>
      </c>
      <c r="T326">
        <v>5</v>
      </c>
      <c r="U326">
        <v>8</v>
      </c>
      <c r="V326" t="s">
        <v>36</v>
      </c>
      <c r="W326">
        <v>77</v>
      </c>
      <c r="X326">
        <v>213.55</v>
      </c>
      <c r="Y326" t="s">
        <v>37</v>
      </c>
      <c r="Z326" t="s">
        <v>38</v>
      </c>
      <c r="AA326" t="s">
        <v>58</v>
      </c>
      <c r="AB326" t="s">
        <v>61</v>
      </c>
      <c r="AC326">
        <v>105037</v>
      </c>
    </row>
    <row r="327" spans="1:29" x14ac:dyDescent="0.3">
      <c r="A327" t="s">
        <v>405</v>
      </c>
      <c r="B327">
        <v>21</v>
      </c>
      <c r="C327" t="s">
        <v>42</v>
      </c>
      <c r="D327" t="s">
        <v>31</v>
      </c>
      <c r="E327" t="s">
        <v>64</v>
      </c>
      <c r="F327">
        <v>95</v>
      </c>
      <c r="G327">
        <v>27</v>
      </c>
      <c r="H327">
        <v>3.63</v>
      </c>
      <c r="I327" t="s">
        <v>33</v>
      </c>
      <c r="J327">
        <v>8</v>
      </c>
      <c r="K327">
        <v>9</v>
      </c>
      <c r="L327">
        <v>2</v>
      </c>
      <c r="M327">
        <v>2</v>
      </c>
      <c r="N327" t="s">
        <v>34</v>
      </c>
      <c r="O327">
        <v>5</v>
      </c>
      <c r="P327" t="s">
        <v>35</v>
      </c>
      <c r="Q327" t="s">
        <v>34</v>
      </c>
      <c r="R327">
        <v>100</v>
      </c>
      <c r="S327">
        <v>9</v>
      </c>
      <c r="T327">
        <v>5</v>
      </c>
      <c r="U327">
        <v>10</v>
      </c>
      <c r="V327" t="s">
        <v>36</v>
      </c>
      <c r="W327">
        <v>91</v>
      </c>
      <c r="X327">
        <v>245.95</v>
      </c>
      <c r="Y327" t="s">
        <v>37</v>
      </c>
      <c r="Z327" t="s">
        <v>38</v>
      </c>
      <c r="AA327" t="s">
        <v>112</v>
      </c>
      <c r="AB327" t="s">
        <v>74</v>
      </c>
      <c r="AC327">
        <v>78384</v>
      </c>
    </row>
    <row r="328" spans="1:29" x14ac:dyDescent="0.3">
      <c r="A328" t="s">
        <v>406</v>
      </c>
      <c r="B328">
        <v>22</v>
      </c>
      <c r="C328" t="s">
        <v>42</v>
      </c>
      <c r="D328" t="s">
        <v>50</v>
      </c>
      <c r="E328" t="s">
        <v>67</v>
      </c>
      <c r="F328">
        <v>89</v>
      </c>
      <c r="G328">
        <v>18</v>
      </c>
      <c r="H328">
        <v>3.31</v>
      </c>
      <c r="I328" t="s">
        <v>33</v>
      </c>
      <c r="J328">
        <v>4</v>
      </c>
      <c r="K328">
        <v>8</v>
      </c>
      <c r="L328">
        <v>2</v>
      </c>
      <c r="M328">
        <v>1</v>
      </c>
      <c r="N328" t="s">
        <v>35</v>
      </c>
      <c r="O328">
        <v>4</v>
      </c>
      <c r="P328" t="s">
        <v>35</v>
      </c>
      <c r="Q328" t="s">
        <v>34</v>
      </c>
      <c r="R328">
        <v>96</v>
      </c>
      <c r="S328">
        <v>7</v>
      </c>
      <c r="T328">
        <v>5</v>
      </c>
      <c r="U328">
        <v>5</v>
      </c>
      <c r="V328" t="s">
        <v>55</v>
      </c>
      <c r="W328">
        <v>79</v>
      </c>
      <c r="X328">
        <v>196.95</v>
      </c>
      <c r="Y328" t="s">
        <v>37</v>
      </c>
      <c r="Z328" t="s">
        <v>38</v>
      </c>
      <c r="AA328" t="s">
        <v>120</v>
      </c>
      <c r="AB328" t="s">
        <v>74</v>
      </c>
      <c r="AC328">
        <v>97556</v>
      </c>
    </row>
    <row r="329" spans="1:29" x14ac:dyDescent="0.3">
      <c r="A329" t="s">
        <v>407</v>
      </c>
      <c r="B329">
        <v>20</v>
      </c>
      <c r="C329" t="s">
        <v>30</v>
      </c>
      <c r="D329" t="s">
        <v>31</v>
      </c>
      <c r="E329" t="s">
        <v>83</v>
      </c>
      <c r="F329">
        <v>76</v>
      </c>
      <c r="G329">
        <v>27</v>
      </c>
      <c r="H329">
        <v>3.15</v>
      </c>
      <c r="I329" t="s">
        <v>52</v>
      </c>
      <c r="J329">
        <v>6</v>
      </c>
      <c r="K329">
        <v>7</v>
      </c>
      <c r="L329">
        <v>3</v>
      </c>
      <c r="M329">
        <v>2</v>
      </c>
      <c r="N329" t="s">
        <v>34</v>
      </c>
      <c r="O329">
        <v>5</v>
      </c>
      <c r="P329" t="s">
        <v>35</v>
      </c>
      <c r="Q329" t="s">
        <v>34</v>
      </c>
      <c r="R329">
        <v>100</v>
      </c>
      <c r="S329">
        <v>9</v>
      </c>
      <c r="T329">
        <v>5</v>
      </c>
      <c r="U329">
        <v>5</v>
      </c>
      <c r="V329" t="s">
        <v>36</v>
      </c>
      <c r="W329">
        <v>77</v>
      </c>
      <c r="X329">
        <v>211.25</v>
      </c>
      <c r="Y329" t="s">
        <v>46</v>
      </c>
      <c r="Z329" t="s">
        <v>47</v>
      </c>
      <c r="AA329" t="s">
        <v>46</v>
      </c>
      <c r="AB329" t="s">
        <v>48</v>
      </c>
      <c r="AC329">
        <v>0</v>
      </c>
    </row>
    <row r="330" spans="1:29" x14ac:dyDescent="0.3">
      <c r="A330" t="s">
        <v>408</v>
      </c>
      <c r="B330">
        <v>19</v>
      </c>
      <c r="C330" t="s">
        <v>42</v>
      </c>
      <c r="D330" t="s">
        <v>63</v>
      </c>
      <c r="E330" t="s">
        <v>83</v>
      </c>
      <c r="F330">
        <v>87</v>
      </c>
      <c r="G330">
        <v>6</v>
      </c>
      <c r="H330">
        <v>2.87</v>
      </c>
      <c r="I330" t="s">
        <v>52</v>
      </c>
      <c r="J330">
        <v>7</v>
      </c>
      <c r="K330">
        <v>8</v>
      </c>
      <c r="L330">
        <v>3</v>
      </c>
      <c r="M330">
        <v>4</v>
      </c>
      <c r="N330" t="s">
        <v>34</v>
      </c>
      <c r="O330">
        <v>5</v>
      </c>
      <c r="P330" t="s">
        <v>34</v>
      </c>
      <c r="Q330" t="s">
        <v>34</v>
      </c>
      <c r="R330">
        <v>100</v>
      </c>
      <c r="S330">
        <v>10</v>
      </c>
      <c r="T330">
        <v>10</v>
      </c>
      <c r="U330">
        <v>8</v>
      </c>
      <c r="V330" t="s">
        <v>36</v>
      </c>
      <c r="W330">
        <v>83</v>
      </c>
      <c r="X330">
        <v>224.05</v>
      </c>
      <c r="Y330" t="s">
        <v>37</v>
      </c>
      <c r="Z330" t="s">
        <v>38</v>
      </c>
      <c r="AA330" t="s">
        <v>84</v>
      </c>
      <c r="AB330" t="s">
        <v>40</v>
      </c>
      <c r="AC330">
        <v>83126</v>
      </c>
    </row>
    <row r="331" spans="1:29" x14ac:dyDescent="0.3">
      <c r="A331" t="s">
        <v>409</v>
      </c>
      <c r="B331">
        <v>28</v>
      </c>
      <c r="C331" t="s">
        <v>42</v>
      </c>
      <c r="D331" t="s">
        <v>50</v>
      </c>
      <c r="E331" t="s">
        <v>32</v>
      </c>
      <c r="F331">
        <v>78</v>
      </c>
      <c r="G331">
        <v>25</v>
      </c>
      <c r="H331">
        <v>3.22</v>
      </c>
      <c r="I331" t="s">
        <v>33</v>
      </c>
      <c r="J331">
        <v>7</v>
      </c>
      <c r="K331">
        <v>9</v>
      </c>
      <c r="L331">
        <v>0</v>
      </c>
      <c r="M331">
        <v>5</v>
      </c>
      <c r="N331" t="s">
        <v>35</v>
      </c>
      <c r="O331">
        <v>4</v>
      </c>
      <c r="P331" t="s">
        <v>34</v>
      </c>
      <c r="Q331" t="s">
        <v>34</v>
      </c>
      <c r="R331">
        <v>100</v>
      </c>
      <c r="S331">
        <v>9</v>
      </c>
      <c r="T331">
        <v>10</v>
      </c>
      <c r="U331">
        <v>5</v>
      </c>
      <c r="V331" t="s">
        <v>36</v>
      </c>
      <c r="W331">
        <v>74</v>
      </c>
      <c r="X331">
        <v>209.3</v>
      </c>
      <c r="Y331" t="s">
        <v>37</v>
      </c>
      <c r="Z331" t="s">
        <v>38</v>
      </c>
      <c r="AA331" t="s">
        <v>58</v>
      </c>
      <c r="AB331" t="s">
        <v>61</v>
      </c>
      <c r="AC331">
        <v>90539</v>
      </c>
    </row>
    <row r="332" spans="1:29" x14ac:dyDescent="0.3">
      <c r="A332" t="s">
        <v>410</v>
      </c>
      <c r="B332">
        <v>18</v>
      </c>
      <c r="C332" t="s">
        <v>30</v>
      </c>
      <c r="D332" t="s">
        <v>50</v>
      </c>
      <c r="E332" t="s">
        <v>32</v>
      </c>
      <c r="F332">
        <v>77</v>
      </c>
      <c r="G332">
        <v>34</v>
      </c>
      <c r="H332">
        <v>3.16</v>
      </c>
      <c r="I332" t="s">
        <v>52</v>
      </c>
      <c r="J332">
        <v>8</v>
      </c>
      <c r="K332">
        <v>10</v>
      </c>
      <c r="L332">
        <v>4</v>
      </c>
      <c r="M332">
        <v>2</v>
      </c>
      <c r="N332" t="s">
        <v>34</v>
      </c>
      <c r="O332">
        <v>4</v>
      </c>
      <c r="P332" t="s">
        <v>35</v>
      </c>
      <c r="Q332" t="s">
        <v>34</v>
      </c>
      <c r="R332">
        <v>100</v>
      </c>
      <c r="S332">
        <v>8</v>
      </c>
      <c r="T332">
        <v>4</v>
      </c>
      <c r="U332">
        <v>7</v>
      </c>
      <c r="V332" t="s">
        <v>36</v>
      </c>
      <c r="W332">
        <v>86</v>
      </c>
      <c r="X332">
        <v>228.4</v>
      </c>
      <c r="Y332" t="s">
        <v>37</v>
      </c>
      <c r="Z332" t="s">
        <v>38</v>
      </c>
      <c r="AA332" t="s">
        <v>69</v>
      </c>
      <c r="AB332" t="s">
        <v>61</v>
      </c>
      <c r="AC332">
        <v>98423</v>
      </c>
    </row>
    <row r="333" spans="1:29" x14ac:dyDescent="0.3">
      <c r="A333" t="s">
        <v>411</v>
      </c>
      <c r="B333">
        <v>21</v>
      </c>
      <c r="C333" t="s">
        <v>42</v>
      </c>
      <c r="D333" t="s">
        <v>31</v>
      </c>
      <c r="E333" t="s">
        <v>32</v>
      </c>
      <c r="F333">
        <v>75</v>
      </c>
      <c r="G333">
        <v>5</v>
      </c>
      <c r="H333">
        <v>2.69</v>
      </c>
      <c r="I333" t="s">
        <v>52</v>
      </c>
      <c r="J333">
        <v>5</v>
      </c>
      <c r="K333">
        <v>2</v>
      </c>
      <c r="L333">
        <v>0</v>
      </c>
      <c r="M333">
        <v>3</v>
      </c>
      <c r="N333" t="s">
        <v>34</v>
      </c>
      <c r="O333">
        <v>2</v>
      </c>
      <c r="P333" t="s">
        <v>35</v>
      </c>
      <c r="Q333" t="s">
        <v>34</v>
      </c>
      <c r="R333">
        <v>68</v>
      </c>
      <c r="S333">
        <v>8</v>
      </c>
      <c r="T333">
        <v>7</v>
      </c>
      <c r="U333">
        <v>6</v>
      </c>
      <c r="V333" t="s">
        <v>55</v>
      </c>
      <c r="W333">
        <v>59</v>
      </c>
      <c r="X333">
        <v>152.25</v>
      </c>
      <c r="Y333" t="s">
        <v>46</v>
      </c>
      <c r="Z333" t="s">
        <v>47</v>
      </c>
      <c r="AA333" t="s">
        <v>46</v>
      </c>
      <c r="AB333" t="s">
        <v>48</v>
      </c>
      <c r="AC333">
        <v>0</v>
      </c>
    </row>
    <row r="334" spans="1:29" x14ac:dyDescent="0.3">
      <c r="A334" t="s">
        <v>412</v>
      </c>
      <c r="B334">
        <v>23</v>
      </c>
      <c r="C334" t="s">
        <v>30</v>
      </c>
      <c r="D334" t="s">
        <v>63</v>
      </c>
      <c r="E334" t="s">
        <v>57</v>
      </c>
      <c r="F334">
        <v>65</v>
      </c>
      <c r="G334">
        <v>20</v>
      </c>
      <c r="H334">
        <v>2.71</v>
      </c>
      <c r="I334" t="s">
        <v>52</v>
      </c>
      <c r="J334">
        <v>8</v>
      </c>
      <c r="K334">
        <v>10</v>
      </c>
      <c r="L334">
        <v>2</v>
      </c>
      <c r="M334">
        <v>5</v>
      </c>
      <c r="N334" t="s">
        <v>34</v>
      </c>
      <c r="O334">
        <v>5</v>
      </c>
      <c r="P334" t="s">
        <v>35</v>
      </c>
      <c r="Q334" t="s">
        <v>34</v>
      </c>
      <c r="R334">
        <v>100</v>
      </c>
      <c r="S334">
        <v>8</v>
      </c>
      <c r="T334">
        <v>7</v>
      </c>
      <c r="U334">
        <v>6</v>
      </c>
      <c r="V334" t="s">
        <v>36</v>
      </c>
      <c r="W334">
        <v>77</v>
      </c>
      <c r="X334">
        <v>217.15</v>
      </c>
      <c r="Y334" t="s">
        <v>37</v>
      </c>
      <c r="Z334" t="s">
        <v>38</v>
      </c>
      <c r="AA334" t="s">
        <v>80</v>
      </c>
      <c r="AB334" t="s">
        <v>61</v>
      </c>
      <c r="AC334">
        <v>102986</v>
      </c>
    </row>
    <row r="335" spans="1:29" x14ac:dyDescent="0.3">
      <c r="A335" t="s">
        <v>413</v>
      </c>
      <c r="B335">
        <v>19</v>
      </c>
      <c r="C335" t="s">
        <v>42</v>
      </c>
      <c r="D335" t="s">
        <v>31</v>
      </c>
      <c r="E335" t="s">
        <v>64</v>
      </c>
      <c r="F335">
        <v>76</v>
      </c>
      <c r="G335">
        <v>18</v>
      </c>
      <c r="H335">
        <v>3.03</v>
      </c>
      <c r="I335" t="s">
        <v>52</v>
      </c>
      <c r="J335">
        <v>8</v>
      </c>
      <c r="K335">
        <v>8</v>
      </c>
      <c r="L335">
        <v>4</v>
      </c>
      <c r="M335">
        <v>2</v>
      </c>
      <c r="N335" t="s">
        <v>34</v>
      </c>
      <c r="O335">
        <v>4</v>
      </c>
      <c r="P335" t="s">
        <v>35</v>
      </c>
      <c r="Q335" t="s">
        <v>34</v>
      </c>
      <c r="R335">
        <v>100</v>
      </c>
      <c r="S335">
        <v>6</v>
      </c>
      <c r="T335">
        <v>6</v>
      </c>
      <c r="U335">
        <v>7</v>
      </c>
      <c r="V335" t="s">
        <v>36</v>
      </c>
      <c r="W335">
        <v>67</v>
      </c>
      <c r="X335">
        <v>208.95</v>
      </c>
      <c r="Y335" t="s">
        <v>46</v>
      </c>
      <c r="Z335" t="s">
        <v>47</v>
      </c>
      <c r="AA335" t="s">
        <v>46</v>
      </c>
      <c r="AB335" t="s">
        <v>48</v>
      </c>
      <c r="AC335">
        <v>0</v>
      </c>
    </row>
    <row r="336" spans="1:29" x14ac:dyDescent="0.3">
      <c r="A336" t="s">
        <v>414</v>
      </c>
      <c r="B336">
        <v>30</v>
      </c>
      <c r="C336" t="s">
        <v>30</v>
      </c>
      <c r="D336" t="s">
        <v>50</v>
      </c>
      <c r="E336" t="s">
        <v>64</v>
      </c>
      <c r="F336">
        <v>88</v>
      </c>
      <c r="G336">
        <v>29</v>
      </c>
      <c r="H336">
        <v>3.53</v>
      </c>
      <c r="I336" t="s">
        <v>33</v>
      </c>
      <c r="J336">
        <v>9</v>
      </c>
      <c r="K336">
        <v>10</v>
      </c>
      <c r="L336">
        <v>1</v>
      </c>
      <c r="M336">
        <v>6</v>
      </c>
      <c r="N336" t="s">
        <v>34</v>
      </c>
      <c r="O336">
        <v>5</v>
      </c>
      <c r="P336" t="s">
        <v>35</v>
      </c>
      <c r="Q336" t="s">
        <v>35</v>
      </c>
      <c r="R336">
        <v>100</v>
      </c>
      <c r="S336">
        <v>9</v>
      </c>
      <c r="T336">
        <v>7</v>
      </c>
      <c r="U336">
        <v>8</v>
      </c>
      <c r="V336" t="s">
        <v>36</v>
      </c>
      <c r="W336">
        <v>83</v>
      </c>
      <c r="X336">
        <v>240.95</v>
      </c>
      <c r="Y336" t="s">
        <v>37</v>
      </c>
      <c r="Z336" t="s">
        <v>38</v>
      </c>
      <c r="AA336" t="s">
        <v>65</v>
      </c>
      <c r="AB336" t="s">
        <v>74</v>
      </c>
      <c r="AC336">
        <v>84701</v>
      </c>
    </row>
    <row r="337" spans="1:29" x14ac:dyDescent="0.3">
      <c r="A337" t="s">
        <v>415</v>
      </c>
      <c r="B337">
        <v>19</v>
      </c>
      <c r="C337" t="s">
        <v>42</v>
      </c>
      <c r="D337" t="s">
        <v>63</v>
      </c>
      <c r="E337" t="s">
        <v>32</v>
      </c>
      <c r="F337">
        <v>81</v>
      </c>
      <c r="G337">
        <v>23</v>
      </c>
      <c r="H337">
        <v>3.27</v>
      </c>
      <c r="I337" t="s">
        <v>33</v>
      </c>
      <c r="J337">
        <v>8</v>
      </c>
      <c r="K337">
        <v>9</v>
      </c>
      <c r="L337">
        <v>1</v>
      </c>
      <c r="M337">
        <v>4</v>
      </c>
      <c r="N337" t="s">
        <v>34</v>
      </c>
      <c r="O337">
        <v>5</v>
      </c>
      <c r="P337" t="s">
        <v>35</v>
      </c>
      <c r="Q337" t="s">
        <v>34</v>
      </c>
      <c r="R337">
        <v>100</v>
      </c>
      <c r="S337">
        <v>8</v>
      </c>
      <c r="T337">
        <v>6</v>
      </c>
      <c r="U337">
        <v>7</v>
      </c>
      <c r="V337" t="s">
        <v>36</v>
      </c>
      <c r="W337">
        <v>86</v>
      </c>
      <c r="X337">
        <v>228.55</v>
      </c>
      <c r="Y337" t="s">
        <v>37</v>
      </c>
      <c r="Z337" t="s">
        <v>38</v>
      </c>
      <c r="AA337" t="s">
        <v>39</v>
      </c>
      <c r="AB337" t="s">
        <v>61</v>
      </c>
      <c r="AC337">
        <v>105044</v>
      </c>
    </row>
    <row r="338" spans="1:29" x14ac:dyDescent="0.3">
      <c r="A338" t="s">
        <v>416</v>
      </c>
      <c r="B338">
        <v>21</v>
      </c>
      <c r="C338" t="s">
        <v>30</v>
      </c>
      <c r="D338" t="s">
        <v>43</v>
      </c>
      <c r="E338" t="s">
        <v>83</v>
      </c>
      <c r="F338">
        <v>87</v>
      </c>
      <c r="G338">
        <v>21</v>
      </c>
      <c r="H338">
        <v>3.42</v>
      </c>
      <c r="I338" t="s">
        <v>33</v>
      </c>
      <c r="J338">
        <v>7</v>
      </c>
      <c r="K338">
        <v>10</v>
      </c>
      <c r="L338">
        <v>2</v>
      </c>
      <c r="M338">
        <v>2</v>
      </c>
      <c r="N338" t="s">
        <v>34</v>
      </c>
      <c r="O338">
        <v>5</v>
      </c>
      <c r="P338" t="s">
        <v>34</v>
      </c>
      <c r="Q338" t="s">
        <v>34</v>
      </c>
      <c r="R338">
        <v>100</v>
      </c>
      <c r="S338">
        <v>10</v>
      </c>
      <c r="T338">
        <v>8</v>
      </c>
      <c r="U338">
        <v>8</v>
      </c>
      <c r="V338" t="s">
        <v>36</v>
      </c>
      <c r="W338">
        <v>94</v>
      </c>
      <c r="X338">
        <v>240.3</v>
      </c>
      <c r="Y338" t="s">
        <v>37</v>
      </c>
      <c r="Z338" t="s">
        <v>38</v>
      </c>
      <c r="AA338" t="s">
        <v>104</v>
      </c>
      <c r="AB338" t="s">
        <v>74</v>
      </c>
      <c r="AC338">
        <v>101090</v>
      </c>
    </row>
    <row r="339" spans="1:29" x14ac:dyDescent="0.3">
      <c r="A339" t="s">
        <v>417</v>
      </c>
      <c r="B339">
        <v>20</v>
      </c>
      <c r="C339" t="s">
        <v>42</v>
      </c>
      <c r="D339" t="s">
        <v>43</v>
      </c>
      <c r="E339" t="s">
        <v>72</v>
      </c>
      <c r="F339">
        <v>89</v>
      </c>
      <c r="G339">
        <v>22</v>
      </c>
      <c r="H339">
        <v>3.42</v>
      </c>
      <c r="I339" t="s">
        <v>33</v>
      </c>
      <c r="J339">
        <v>8</v>
      </c>
      <c r="K339">
        <v>10</v>
      </c>
      <c r="L339">
        <v>1</v>
      </c>
      <c r="M339">
        <v>3</v>
      </c>
      <c r="N339" t="s">
        <v>34</v>
      </c>
      <c r="O339">
        <v>3</v>
      </c>
      <c r="P339" t="s">
        <v>35</v>
      </c>
      <c r="Q339" t="s">
        <v>34</v>
      </c>
      <c r="R339">
        <v>100</v>
      </c>
      <c r="S339">
        <v>7</v>
      </c>
      <c r="T339">
        <v>8</v>
      </c>
      <c r="U339">
        <v>8</v>
      </c>
      <c r="V339" t="s">
        <v>55</v>
      </c>
      <c r="W339">
        <v>77</v>
      </c>
      <c r="X339">
        <v>218.3</v>
      </c>
      <c r="Y339" t="s">
        <v>37</v>
      </c>
      <c r="Z339" t="s">
        <v>38</v>
      </c>
      <c r="AA339" t="s">
        <v>120</v>
      </c>
      <c r="AB339" t="s">
        <v>61</v>
      </c>
      <c r="AC339">
        <v>76875</v>
      </c>
    </row>
    <row r="340" spans="1:29" x14ac:dyDescent="0.3">
      <c r="A340" t="s">
        <v>418</v>
      </c>
      <c r="B340">
        <v>21</v>
      </c>
      <c r="C340" t="s">
        <v>30</v>
      </c>
      <c r="D340" t="s">
        <v>50</v>
      </c>
      <c r="E340" t="s">
        <v>72</v>
      </c>
      <c r="F340">
        <v>71</v>
      </c>
      <c r="G340">
        <v>25</v>
      </c>
      <c r="H340">
        <v>3.02</v>
      </c>
      <c r="I340" t="s">
        <v>52</v>
      </c>
      <c r="J340">
        <v>8</v>
      </c>
      <c r="K340">
        <v>8</v>
      </c>
      <c r="L340">
        <v>2</v>
      </c>
      <c r="M340">
        <v>1</v>
      </c>
      <c r="N340" t="s">
        <v>34</v>
      </c>
      <c r="O340">
        <v>4</v>
      </c>
      <c r="P340" t="s">
        <v>35</v>
      </c>
      <c r="Q340" t="s">
        <v>35</v>
      </c>
      <c r="R340">
        <v>100</v>
      </c>
      <c r="S340">
        <v>8</v>
      </c>
      <c r="T340">
        <v>5</v>
      </c>
      <c r="U340">
        <v>8</v>
      </c>
      <c r="V340" t="s">
        <v>36</v>
      </c>
      <c r="W340">
        <v>79</v>
      </c>
      <c r="X340">
        <v>217.8</v>
      </c>
      <c r="Y340" t="s">
        <v>46</v>
      </c>
      <c r="Z340" t="s">
        <v>47</v>
      </c>
      <c r="AA340" t="s">
        <v>46</v>
      </c>
      <c r="AB340" t="s">
        <v>48</v>
      </c>
      <c r="AC340">
        <v>0</v>
      </c>
    </row>
    <row r="341" spans="1:29" x14ac:dyDescent="0.3">
      <c r="A341" t="s">
        <v>419</v>
      </c>
      <c r="B341">
        <v>20</v>
      </c>
      <c r="C341" t="s">
        <v>30</v>
      </c>
      <c r="D341" t="s">
        <v>43</v>
      </c>
      <c r="E341" t="s">
        <v>57</v>
      </c>
      <c r="F341">
        <v>83</v>
      </c>
      <c r="G341">
        <v>14</v>
      </c>
      <c r="H341">
        <v>2.84</v>
      </c>
      <c r="I341" t="s">
        <v>52</v>
      </c>
      <c r="J341">
        <v>8</v>
      </c>
      <c r="K341">
        <v>12</v>
      </c>
      <c r="L341">
        <v>1</v>
      </c>
      <c r="M341">
        <v>3</v>
      </c>
      <c r="N341" t="s">
        <v>34</v>
      </c>
      <c r="O341">
        <v>5</v>
      </c>
      <c r="P341" t="s">
        <v>35</v>
      </c>
      <c r="Q341" t="s">
        <v>34</v>
      </c>
      <c r="R341">
        <v>100</v>
      </c>
      <c r="S341">
        <v>9</v>
      </c>
      <c r="T341">
        <v>5</v>
      </c>
      <c r="U341">
        <v>9</v>
      </c>
      <c r="V341" t="s">
        <v>36</v>
      </c>
      <c r="W341">
        <v>93</v>
      </c>
      <c r="X341">
        <v>237.6</v>
      </c>
      <c r="Y341" t="s">
        <v>37</v>
      </c>
      <c r="Z341" t="s">
        <v>38</v>
      </c>
      <c r="AA341" t="s">
        <v>58</v>
      </c>
      <c r="AB341" t="s">
        <v>59</v>
      </c>
      <c r="AC341">
        <v>75832</v>
      </c>
    </row>
    <row r="342" spans="1:29" x14ac:dyDescent="0.3">
      <c r="A342" t="s">
        <v>420</v>
      </c>
      <c r="B342">
        <v>23</v>
      </c>
      <c r="C342" t="s">
        <v>42</v>
      </c>
      <c r="D342" t="s">
        <v>43</v>
      </c>
      <c r="E342" t="s">
        <v>32</v>
      </c>
      <c r="F342">
        <v>69</v>
      </c>
      <c r="G342">
        <v>26</v>
      </c>
      <c r="H342">
        <v>3.06</v>
      </c>
      <c r="I342" t="s">
        <v>52</v>
      </c>
      <c r="J342">
        <v>8</v>
      </c>
      <c r="K342">
        <v>8</v>
      </c>
      <c r="L342">
        <v>2</v>
      </c>
      <c r="M342">
        <v>2</v>
      </c>
      <c r="N342" t="s">
        <v>34</v>
      </c>
      <c r="O342">
        <v>4</v>
      </c>
      <c r="P342" t="s">
        <v>35</v>
      </c>
      <c r="Q342" t="s">
        <v>34</v>
      </c>
      <c r="R342">
        <v>100</v>
      </c>
      <c r="S342">
        <v>9</v>
      </c>
      <c r="T342">
        <v>6</v>
      </c>
      <c r="U342">
        <v>7</v>
      </c>
      <c r="V342" t="s">
        <v>36</v>
      </c>
      <c r="W342">
        <v>81</v>
      </c>
      <c r="X342">
        <v>219.4</v>
      </c>
      <c r="Y342" t="s">
        <v>37</v>
      </c>
      <c r="Z342" t="s">
        <v>38</v>
      </c>
      <c r="AA342" t="s">
        <v>58</v>
      </c>
      <c r="AB342" t="s">
        <v>59</v>
      </c>
      <c r="AC342">
        <v>99933</v>
      </c>
    </row>
    <row r="343" spans="1:29" x14ac:dyDescent="0.3">
      <c r="A343" t="s">
        <v>421</v>
      </c>
      <c r="B343">
        <v>20</v>
      </c>
      <c r="C343" t="s">
        <v>30</v>
      </c>
      <c r="D343" t="s">
        <v>43</v>
      </c>
      <c r="E343" t="s">
        <v>32</v>
      </c>
      <c r="F343">
        <v>58</v>
      </c>
      <c r="G343">
        <v>27</v>
      </c>
      <c r="H343">
        <v>2.76</v>
      </c>
      <c r="I343" t="s">
        <v>52</v>
      </c>
      <c r="J343">
        <v>8</v>
      </c>
      <c r="K343">
        <v>7</v>
      </c>
      <c r="L343">
        <v>0</v>
      </c>
      <c r="M343">
        <v>4</v>
      </c>
      <c r="N343" t="s">
        <v>34</v>
      </c>
      <c r="O343">
        <v>3</v>
      </c>
      <c r="P343" t="s">
        <v>34</v>
      </c>
      <c r="Q343" t="s">
        <v>35</v>
      </c>
      <c r="R343">
        <v>90</v>
      </c>
      <c r="S343">
        <v>8</v>
      </c>
      <c r="T343">
        <v>10</v>
      </c>
      <c r="U343">
        <v>7</v>
      </c>
      <c r="V343" t="s">
        <v>36</v>
      </c>
      <c r="W343">
        <v>69</v>
      </c>
      <c r="X343">
        <v>193.9</v>
      </c>
      <c r="Y343" t="s">
        <v>37</v>
      </c>
      <c r="Z343" t="s">
        <v>38</v>
      </c>
      <c r="AA343" t="s">
        <v>69</v>
      </c>
      <c r="AB343" t="s">
        <v>40</v>
      </c>
      <c r="AC343">
        <v>77595</v>
      </c>
    </row>
    <row r="344" spans="1:29" x14ac:dyDescent="0.3">
      <c r="A344" t="s">
        <v>422</v>
      </c>
      <c r="B344">
        <v>22</v>
      </c>
      <c r="C344" t="s">
        <v>30</v>
      </c>
      <c r="D344" t="s">
        <v>50</v>
      </c>
      <c r="E344" t="s">
        <v>57</v>
      </c>
      <c r="F344">
        <v>61</v>
      </c>
      <c r="G344">
        <v>20</v>
      </c>
      <c r="H344">
        <v>2.62</v>
      </c>
      <c r="I344" t="s">
        <v>52</v>
      </c>
      <c r="J344">
        <v>7</v>
      </c>
      <c r="K344">
        <v>8</v>
      </c>
      <c r="L344">
        <v>2</v>
      </c>
      <c r="M344">
        <v>3</v>
      </c>
      <c r="N344" t="s">
        <v>34</v>
      </c>
      <c r="O344">
        <v>2</v>
      </c>
      <c r="P344" t="s">
        <v>34</v>
      </c>
      <c r="Q344" t="s">
        <v>34</v>
      </c>
      <c r="R344">
        <v>98</v>
      </c>
      <c r="S344">
        <v>6</v>
      </c>
      <c r="T344">
        <v>6</v>
      </c>
      <c r="U344">
        <v>7</v>
      </c>
      <c r="V344" t="s">
        <v>55</v>
      </c>
      <c r="W344">
        <v>68</v>
      </c>
      <c r="X344">
        <v>185.7</v>
      </c>
      <c r="Y344" t="s">
        <v>46</v>
      </c>
      <c r="Z344" t="s">
        <v>47</v>
      </c>
      <c r="AA344" t="s">
        <v>46</v>
      </c>
      <c r="AB344" t="s">
        <v>48</v>
      </c>
      <c r="AC344">
        <v>0</v>
      </c>
    </row>
    <row r="345" spans="1:29" x14ac:dyDescent="0.3">
      <c r="A345" t="s">
        <v>423</v>
      </c>
      <c r="B345">
        <v>23</v>
      </c>
      <c r="C345" t="s">
        <v>30</v>
      </c>
      <c r="D345" t="s">
        <v>50</v>
      </c>
      <c r="E345" t="s">
        <v>32</v>
      </c>
      <c r="F345">
        <v>68</v>
      </c>
      <c r="G345">
        <v>17</v>
      </c>
      <c r="H345">
        <v>2.7</v>
      </c>
      <c r="I345" t="s">
        <v>52</v>
      </c>
      <c r="J345">
        <v>5</v>
      </c>
      <c r="K345">
        <v>5</v>
      </c>
      <c r="L345">
        <v>2</v>
      </c>
      <c r="M345">
        <v>4</v>
      </c>
      <c r="N345" t="s">
        <v>34</v>
      </c>
      <c r="O345">
        <v>2</v>
      </c>
      <c r="P345" t="s">
        <v>35</v>
      </c>
      <c r="Q345" t="s">
        <v>34</v>
      </c>
      <c r="R345">
        <v>83</v>
      </c>
      <c r="S345">
        <v>4</v>
      </c>
      <c r="T345">
        <v>7</v>
      </c>
      <c r="U345">
        <v>4</v>
      </c>
      <c r="V345" t="s">
        <v>45</v>
      </c>
      <c r="W345">
        <v>49</v>
      </c>
      <c r="X345">
        <v>148.9</v>
      </c>
      <c r="Y345" t="s">
        <v>46</v>
      </c>
      <c r="Z345" t="s">
        <v>47</v>
      </c>
      <c r="AA345" t="s">
        <v>46</v>
      </c>
      <c r="AB345" t="s">
        <v>48</v>
      </c>
      <c r="AC345">
        <v>0</v>
      </c>
    </row>
    <row r="346" spans="1:29" x14ac:dyDescent="0.3">
      <c r="A346" t="s">
        <v>424</v>
      </c>
      <c r="B346">
        <v>23</v>
      </c>
      <c r="C346" t="s">
        <v>42</v>
      </c>
      <c r="D346" t="s">
        <v>63</v>
      </c>
      <c r="E346" t="s">
        <v>83</v>
      </c>
      <c r="F346">
        <v>95</v>
      </c>
      <c r="G346">
        <v>15</v>
      </c>
      <c r="H346">
        <v>3.33</v>
      </c>
      <c r="I346" t="s">
        <v>33</v>
      </c>
      <c r="J346">
        <v>7</v>
      </c>
      <c r="K346">
        <v>8</v>
      </c>
      <c r="L346">
        <v>2</v>
      </c>
      <c r="M346">
        <v>2</v>
      </c>
      <c r="N346" t="s">
        <v>34</v>
      </c>
      <c r="O346">
        <v>4</v>
      </c>
      <c r="P346" t="s">
        <v>35</v>
      </c>
      <c r="Q346" t="s">
        <v>34</v>
      </c>
      <c r="R346">
        <v>100</v>
      </c>
      <c r="S346">
        <v>8</v>
      </c>
      <c r="T346">
        <v>6</v>
      </c>
      <c r="U346">
        <v>8</v>
      </c>
      <c r="V346" t="s">
        <v>36</v>
      </c>
      <c r="W346">
        <v>71</v>
      </c>
      <c r="X346">
        <v>214.45</v>
      </c>
      <c r="Y346" t="s">
        <v>46</v>
      </c>
      <c r="Z346" t="s">
        <v>47</v>
      </c>
      <c r="AA346" t="s">
        <v>46</v>
      </c>
      <c r="AB346" t="s">
        <v>48</v>
      </c>
      <c r="AC346">
        <v>0</v>
      </c>
    </row>
    <row r="347" spans="1:29" x14ac:dyDescent="0.3">
      <c r="A347" t="s">
        <v>425</v>
      </c>
      <c r="B347">
        <v>19</v>
      </c>
      <c r="C347" t="s">
        <v>30</v>
      </c>
      <c r="D347" t="s">
        <v>63</v>
      </c>
      <c r="E347" t="s">
        <v>83</v>
      </c>
      <c r="F347">
        <v>90</v>
      </c>
      <c r="G347">
        <v>13</v>
      </c>
      <c r="H347">
        <v>3.18</v>
      </c>
      <c r="I347" t="s">
        <v>52</v>
      </c>
      <c r="J347">
        <v>8</v>
      </c>
      <c r="K347">
        <v>6</v>
      </c>
      <c r="L347">
        <v>2</v>
      </c>
      <c r="M347">
        <v>3</v>
      </c>
      <c r="N347" t="s">
        <v>34</v>
      </c>
      <c r="O347">
        <v>3</v>
      </c>
      <c r="P347" t="s">
        <v>34</v>
      </c>
      <c r="Q347" t="s">
        <v>34</v>
      </c>
      <c r="R347">
        <v>100</v>
      </c>
      <c r="S347">
        <v>8</v>
      </c>
      <c r="T347">
        <v>7</v>
      </c>
      <c r="U347">
        <v>8</v>
      </c>
      <c r="V347" t="s">
        <v>36</v>
      </c>
      <c r="W347">
        <v>78</v>
      </c>
      <c r="X347">
        <v>210.7</v>
      </c>
      <c r="Y347" t="s">
        <v>37</v>
      </c>
      <c r="Z347" t="s">
        <v>38</v>
      </c>
      <c r="AA347" t="s">
        <v>84</v>
      </c>
      <c r="AB347" t="s">
        <v>40</v>
      </c>
      <c r="AC347">
        <v>78562</v>
      </c>
    </row>
    <row r="348" spans="1:29" x14ac:dyDescent="0.3">
      <c r="A348" t="s">
        <v>426</v>
      </c>
      <c r="B348">
        <v>21</v>
      </c>
      <c r="C348" t="s">
        <v>42</v>
      </c>
      <c r="D348" t="s">
        <v>31</v>
      </c>
      <c r="E348" t="s">
        <v>32</v>
      </c>
      <c r="F348">
        <v>93</v>
      </c>
      <c r="G348">
        <v>25</v>
      </c>
      <c r="H348">
        <v>3.09</v>
      </c>
      <c r="I348" t="s">
        <v>52</v>
      </c>
      <c r="J348">
        <v>7</v>
      </c>
      <c r="K348">
        <v>7</v>
      </c>
      <c r="L348">
        <v>2</v>
      </c>
      <c r="M348">
        <v>0</v>
      </c>
      <c r="N348" t="s">
        <v>34</v>
      </c>
      <c r="O348">
        <v>5</v>
      </c>
      <c r="P348" t="s">
        <v>34</v>
      </c>
      <c r="Q348" t="s">
        <v>35</v>
      </c>
      <c r="R348">
        <v>100</v>
      </c>
      <c r="S348">
        <v>10</v>
      </c>
      <c r="T348">
        <v>8</v>
      </c>
      <c r="U348">
        <v>9</v>
      </c>
      <c r="V348" t="s">
        <v>36</v>
      </c>
      <c r="W348">
        <v>95</v>
      </c>
      <c r="X348">
        <v>231.85</v>
      </c>
      <c r="Y348" t="s">
        <v>37</v>
      </c>
      <c r="Z348" t="s">
        <v>38</v>
      </c>
      <c r="AA348" t="s">
        <v>69</v>
      </c>
      <c r="AB348" t="s">
        <v>74</v>
      </c>
      <c r="AC348">
        <v>107791</v>
      </c>
    </row>
    <row r="349" spans="1:29" x14ac:dyDescent="0.3">
      <c r="A349" t="s">
        <v>427</v>
      </c>
      <c r="B349">
        <v>20</v>
      </c>
      <c r="C349" t="s">
        <v>42</v>
      </c>
      <c r="D349" t="s">
        <v>50</v>
      </c>
      <c r="E349" t="s">
        <v>72</v>
      </c>
      <c r="F349">
        <v>83</v>
      </c>
      <c r="G349">
        <v>21</v>
      </c>
      <c r="H349">
        <v>3.06</v>
      </c>
      <c r="I349" t="s">
        <v>52</v>
      </c>
      <c r="J349">
        <v>6</v>
      </c>
      <c r="K349">
        <v>6</v>
      </c>
      <c r="L349">
        <v>0</v>
      </c>
      <c r="M349">
        <v>2</v>
      </c>
      <c r="N349" t="s">
        <v>34</v>
      </c>
      <c r="O349">
        <v>2</v>
      </c>
      <c r="P349" t="s">
        <v>35</v>
      </c>
      <c r="Q349" t="s">
        <v>34</v>
      </c>
      <c r="R349">
        <v>81</v>
      </c>
      <c r="S349">
        <v>6</v>
      </c>
      <c r="T349">
        <v>6</v>
      </c>
      <c r="U349">
        <v>6</v>
      </c>
      <c r="V349" t="s">
        <v>36</v>
      </c>
      <c r="W349">
        <v>71</v>
      </c>
      <c r="X349">
        <v>175.7</v>
      </c>
      <c r="Y349" t="s">
        <v>46</v>
      </c>
      <c r="Z349" t="s">
        <v>47</v>
      </c>
      <c r="AA349" t="s">
        <v>46</v>
      </c>
      <c r="AB349" t="s">
        <v>48</v>
      </c>
      <c r="AC349">
        <v>0</v>
      </c>
    </row>
    <row r="350" spans="1:29" x14ac:dyDescent="0.3">
      <c r="A350" t="s">
        <v>428</v>
      </c>
      <c r="B350">
        <v>21</v>
      </c>
      <c r="C350" t="s">
        <v>42</v>
      </c>
      <c r="D350" t="s">
        <v>63</v>
      </c>
      <c r="E350" t="s">
        <v>32</v>
      </c>
      <c r="F350">
        <v>69</v>
      </c>
      <c r="G350">
        <v>23</v>
      </c>
      <c r="H350">
        <v>2.8</v>
      </c>
      <c r="I350" t="s">
        <v>52</v>
      </c>
      <c r="J350">
        <v>6</v>
      </c>
      <c r="K350">
        <v>5</v>
      </c>
      <c r="L350">
        <v>2</v>
      </c>
      <c r="M350">
        <v>1</v>
      </c>
      <c r="N350" t="s">
        <v>34</v>
      </c>
      <c r="O350">
        <v>3</v>
      </c>
      <c r="P350" t="s">
        <v>35</v>
      </c>
      <c r="Q350" t="s">
        <v>34</v>
      </c>
      <c r="R350">
        <v>92</v>
      </c>
      <c r="S350">
        <v>8</v>
      </c>
      <c r="T350">
        <v>5</v>
      </c>
      <c r="U350">
        <v>6</v>
      </c>
      <c r="V350" t="s">
        <v>36</v>
      </c>
      <c r="W350">
        <v>65</v>
      </c>
      <c r="X350">
        <v>182.1</v>
      </c>
      <c r="Y350" t="s">
        <v>37</v>
      </c>
      <c r="Z350" t="s">
        <v>38</v>
      </c>
      <c r="AA350" t="s">
        <v>58</v>
      </c>
      <c r="AB350" t="s">
        <v>59</v>
      </c>
      <c r="AC350">
        <v>103132</v>
      </c>
    </row>
    <row r="351" spans="1:29" x14ac:dyDescent="0.3">
      <c r="A351" t="s">
        <v>429</v>
      </c>
      <c r="B351">
        <v>23</v>
      </c>
      <c r="C351" t="s">
        <v>42</v>
      </c>
      <c r="D351" t="s">
        <v>43</v>
      </c>
      <c r="E351" t="s">
        <v>72</v>
      </c>
      <c r="F351">
        <v>74</v>
      </c>
      <c r="G351">
        <v>33</v>
      </c>
      <c r="H351">
        <v>3.25</v>
      </c>
      <c r="I351" t="s">
        <v>33</v>
      </c>
      <c r="J351">
        <v>8</v>
      </c>
      <c r="K351">
        <v>8</v>
      </c>
      <c r="L351">
        <v>0</v>
      </c>
      <c r="M351">
        <v>3</v>
      </c>
      <c r="N351" t="s">
        <v>34</v>
      </c>
      <c r="O351">
        <v>4</v>
      </c>
      <c r="P351" t="s">
        <v>35</v>
      </c>
      <c r="Q351" t="s">
        <v>34</v>
      </c>
      <c r="R351">
        <v>95</v>
      </c>
      <c r="S351">
        <v>8</v>
      </c>
      <c r="T351">
        <v>5</v>
      </c>
      <c r="U351">
        <v>7</v>
      </c>
      <c r="V351" t="s">
        <v>36</v>
      </c>
      <c r="W351">
        <v>83</v>
      </c>
      <c r="X351">
        <v>216.75</v>
      </c>
      <c r="Y351" t="s">
        <v>37</v>
      </c>
      <c r="Z351" t="s">
        <v>38</v>
      </c>
      <c r="AA351" t="s">
        <v>65</v>
      </c>
      <c r="AB351" t="s">
        <v>40</v>
      </c>
      <c r="AC351">
        <v>94814</v>
      </c>
    </row>
    <row r="352" spans="1:29" x14ac:dyDescent="0.3">
      <c r="A352" t="s">
        <v>430</v>
      </c>
      <c r="B352">
        <v>20</v>
      </c>
      <c r="C352" t="s">
        <v>30</v>
      </c>
      <c r="D352" t="s">
        <v>50</v>
      </c>
      <c r="E352" t="s">
        <v>72</v>
      </c>
      <c r="F352">
        <v>78</v>
      </c>
      <c r="G352">
        <v>14</v>
      </c>
      <c r="H352">
        <v>2.72</v>
      </c>
      <c r="I352" t="s">
        <v>52</v>
      </c>
      <c r="J352">
        <v>6</v>
      </c>
      <c r="K352">
        <v>9</v>
      </c>
      <c r="L352">
        <v>3</v>
      </c>
      <c r="M352">
        <v>2</v>
      </c>
      <c r="N352" t="s">
        <v>35</v>
      </c>
      <c r="O352">
        <v>3</v>
      </c>
      <c r="P352" t="s">
        <v>35</v>
      </c>
      <c r="Q352" t="s">
        <v>34</v>
      </c>
      <c r="R352">
        <v>98</v>
      </c>
      <c r="S352">
        <v>6</v>
      </c>
      <c r="T352">
        <v>5</v>
      </c>
      <c r="U352">
        <v>7</v>
      </c>
      <c r="V352" t="s">
        <v>55</v>
      </c>
      <c r="W352">
        <v>70</v>
      </c>
      <c r="X352">
        <v>192.7</v>
      </c>
      <c r="Y352" t="s">
        <v>37</v>
      </c>
      <c r="Z352" t="s">
        <v>38</v>
      </c>
      <c r="AA352" t="s">
        <v>65</v>
      </c>
      <c r="AB352" t="s">
        <v>40</v>
      </c>
      <c r="AC352">
        <v>71164</v>
      </c>
    </row>
    <row r="353" spans="1:29" x14ac:dyDescent="0.3">
      <c r="A353" t="s">
        <v>431</v>
      </c>
      <c r="B353">
        <v>21</v>
      </c>
      <c r="C353" t="s">
        <v>42</v>
      </c>
      <c r="D353" t="s">
        <v>43</v>
      </c>
      <c r="E353" t="s">
        <v>32</v>
      </c>
      <c r="F353">
        <v>69</v>
      </c>
      <c r="G353">
        <v>23</v>
      </c>
      <c r="H353">
        <v>3.05</v>
      </c>
      <c r="I353" t="s">
        <v>52</v>
      </c>
      <c r="J353">
        <v>7</v>
      </c>
      <c r="K353">
        <v>11</v>
      </c>
      <c r="L353">
        <v>3</v>
      </c>
      <c r="M353">
        <v>5</v>
      </c>
      <c r="N353" t="s">
        <v>34</v>
      </c>
      <c r="O353">
        <v>5</v>
      </c>
      <c r="P353" t="s">
        <v>35</v>
      </c>
      <c r="Q353" t="s">
        <v>34</v>
      </c>
      <c r="R353">
        <v>100</v>
      </c>
      <c r="S353">
        <v>10</v>
      </c>
      <c r="T353">
        <v>7</v>
      </c>
      <c r="U353">
        <v>6</v>
      </c>
      <c r="V353" t="s">
        <v>36</v>
      </c>
      <c r="W353">
        <v>83</v>
      </c>
      <c r="X353">
        <v>228.75</v>
      </c>
      <c r="Y353" t="s">
        <v>37</v>
      </c>
      <c r="Z353" t="s">
        <v>38</v>
      </c>
      <c r="AA353" t="s">
        <v>58</v>
      </c>
      <c r="AB353" t="s">
        <v>59</v>
      </c>
      <c r="AC353">
        <v>99898</v>
      </c>
    </row>
    <row r="354" spans="1:29" x14ac:dyDescent="0.3">
      <c r="A354" t="s">
        <v>432</v>
      </c>
      <c r="B354">
        <v>20</v>
      </c>
      <c r="C354" t="s">
        <v>30</v>
      </c>
      <c r="D354" t="s">
        <v>31</v>
      </c>
      <c r="E354" t="s">
        <v>72</v>
      </c>
      <c r="F354">
        <v>69</v>
      </c>
      <c r="G354">
        <v>20</v>
      </c>
      <c r="H354">
        <v>2.99</v>
      </c>
      <c r="I354" t="s">
        <v>52</v>
      </c>
      <c r="J354">
        <v>5</v>
      </c>
      <c r="K354">
        <v>10</v>
      </c>
      <c r="L354">
        <v>3</v>
      </c>
      <c r="M354">
        <v>1</v>
      </c>
      <c r="N354" t="s">
        <v>34</v>
      </c>
      <c r="O354">
        <v>5</v>
      </c>
      <c r="P354" t="s">
        <v>35</v>
      </c>
      <c r="Q354" t="s">
        <v>34</v>
      </c>
      <c r="R354">
        <v>100</v>
      </c>
      <c r="S354">
        <v>10</v>
      </c>
      <c r="T354">
        <v>6</v>
      </c>
      <c r="U354">
        <v>4</v>
      </c>
      <c r="V354" t="s">
        <v>36</v>
      </c>
      <c r="W354">
        <v>71</v>
      </c>
      <c r="X354">
        <v>207.85</v>
      </c>
      <c r="Y354" t="s">
        <v>37</v>
      </c>
      <c r="Z354" t="s">
        <v>38</v>
      </c>
      <c r="AA354" t="s">
        <v>65</v>
      </c>
      <c r="AB354" t="s">
        <v>40</v>
      </c>
      <c r="AC354">
        <v>99657</v>
      </c>
    </row>
    <row r="355" spans="1:29" x14ac:dyDescent="0.3">
      <c r="A355" t="s">
        <v>433</v>
      </c>
      <c r="B355">
        <v>22</v>
      </c>
      <c r="C355" t="s">
        <v>30</v>
      </c>
      <c r="D355" t="s">
        <v>31</v>
      </c>
      <c r="E355" t="s">
        <v>83</v>
      </c>
      <c r="F355">
        <v>82</v>
      </c>
      <c r="G355">
        <v>16</v>
      </c>
      <c r="H355">
        <v>3.26</v>
      </c>
      <c r="I355" t="s">
        <v>33</v>
      </c>
      <c r="J355">
        <v>9</v>
      </c>
      <c r="K355">
        <v>9</v>
      </c>
      <c r="L355">
        <v>0</v>
      </c>
      <c r="M355">
        <v>3</v>
      </c>
      <c r="N355" t="s">
        <v>35</v>
      </c>
      <c r="O355">
        <v>5</v>
      </c>
      <c r="P355" t="s">
        <v>34</v>
      </c>
      <c r="Q355" t="s">
        <v>34</v>
      </c>
      <c r="R355">
        <v>100</v>
      </c>
      <c r="S355">
        <v>10</v>
      </c>
      <c r="T355">
        <v>9</v>
      </c>
      <c r="U355">
        <v>10</v>
      </c>
      <c r="V355" t="s">
        <v>36</v>
      </c>
      <c r="W355">
        <v>82</v>
      </c>
      <c r="X355">
        <v>238.9</v>
      </c>
      <c r="Y355" t="s">
        <v>37</v>
      </c>
      <c r="Z355" t="s">
        <v>38</v>
      </c>
      <c r="AA355" t="s">
        <v>84</v>
      </c>
      <c r="AB355" t="s">
        <v>40</v>
      </c>
      <c r="AC355">
        <v>80758</v>
      </c>
    </row>
    <row r="356" spans="1:29" x14ac:dyDescent="0.3">
      <c r="A356" t="s">
        <v>434</v>
      </c>
      <c r="B356">
        <v>23</v>
      </c>
      <c r="C356" t="s">
        <v>42</v>
      </c>
      <c r="D356" t="s">
        <v>31</v>
      </c>
      <c r="E356" t="s">
        <v>64</v>
      </c>
      <c r="F356">
        <v>80</v>
      </c>
      <c r="G356">
        <v>29</v>
      </c>
      <c r="H356">
        <v>3.24</v>
      </c>
      <c r="I356" t="s">
        <v>33</v>
      </c>
      <c r="J356">
        <v>9</v>
      </c>
      <c r="K356">
        <v>10</v>
      </c>
      <c r="L356">
        <v>0</v>
      </c>
      <c r="M356">
        <v>4</v>
      </c>
      <c r="N356" t="s">
        <v>34</v>
      </c>
      <c r="O356">
        <v>5</v>
      </c>
      <c r="P356" t="s">
        <v>34</v>
      </c>
      <c r="Q356" t="s">
        <v>35</v>
      </c>
      <c r="R356">
        <v>100</v>
      </c>
      <c r="S356">
        <v>10</v>
      </c>
      <c r="T356">
        <v>8</v>
      </c>
      <c r="U356">
        <v>10</v>
      </c>
      <c r="V356" t="s">
        <v>36</v>
      </c>
      <c r="W356">
        <v>100</v>
      </c>
      <c r="X356">
        <v>249.6</v>
      </c>
      <c r="Y356" t="s">
        <v>37</v>
      </c>
      <c r="Z356" t="s">
        <v>38</v>
      </c>
      <c r="AA356" t="s">
        <v>65</v>
      </c>
      <c r="AB356" t="s">
        <v>40</v>
      </c>
      <c r="AC356">
        <v>92146</v>
      </c>
    </row>
    <row r="357" spans="1:29" x14ac:dyDescent="0.3">
      <c r="A357" t="s">
        <v>435</v>
      </c>
      <c r="B357">
        <v>21</v>
      </c>
      <c r="C357" t="s">
        <v>42</v>
      </c>
      <c r="D357" t="s">
        <v>50</v>
      </c>
      <c r="E357" t="s">
        <v>57</v>
      </c>
      <c r="F357">
        <v>97</v>
      </c>
      <c r="G357">
        <v>21</v>
      </c>
      <c r="H357">
        <v>3.26</v>
      </c>
      <c r="I357" t="s">
        <v>33</v>
      </c>
      <c r="J357">
        <v>6</v>
      </c>
      <c r="K357">
        <v>5</v>
      </c>
      <c r="L357">
        <v>0</v>
      </c>
      <c r="M357">
        <v>5</v>
      </c>
      <c r="N357" t="s">
        <v>34</v>
      </c>
      <c r="O357">
        <v>3</v>
      </c>
      <c r="P357" t="s">
        <v>35</v>
      </c>
      <c r="Q357" t="s">
        <v>34</v>
      </c>
      <c r="R357">
        <v>85</v>
      </c>
      <c r="S357">
        <v>5</v>
      </c>
      <c r="T357">
        <v>6</v>
      </c>
      <c r="U357">
        <v>8</v>
      </c>
      <c r="V357" t="s">
        <v>55</v>
      </c>
      <c r="W357">
        <v>64</v>
      </c>
      <c r="X357">
        <v>181.4</v>
      </c>
      <c r="Y357" t="s">
        <v>46</v>
      </c>
      <c r="Z357" t="s">
        <v>47</v>
      </c>
      <c r="AA357" t="s">
        <v>46</v>
      </c>
      <c r="AB357" t="s">
        <v>48</v>
      </c>
      <c r="AC357">
        <v>0</v>
      </c>
    </row>
    <row r="358" spans="1:29" x14ac:dyDescent="0.3">
      <c r="A358" t="s">
        <v>436</v>
      </c>
      <c r="B358">
        <v>19</v>
      </c>
      <c r="C358" t="s">
        <v>42</v>
      </c>
      <c r="D358" t="s">
        <v>63</v>
      </c>
      <c r="E358" t="s">
        <v>32</v>
      </c>
      <c r="F358">
        <v>87</v>
      </c>
      <c r="G358">
        <v>33</v>
      </c>
      <c r="H358">
        <v>3.44</v>
      </c>
      <c r="I358" t="s">
        <v>33</v>
      </c>
      <c r="J358">
        <v>8</v>
      </c>
      <c r="K358">
        <v>10</v>
      </c>
      <c r="L358">
        <v>6</v>
      </c>
      <c r="M358">
        <v>0</v>
      </c>
      <c r="N358" t="s">
        <v>34</v>
      </c>
      <c r="O358">
        <v>5</v>
      </c>
      <c r="P358" t="s">
        <v>35</v>
      </c>
      <c r="Q358" t="s">
        <v>34</v>
      </c>
      <c r="R358">
        <v>100</v>
      </c>
      <c r="S358">
        <v>9</v>
      </c>
      <c r="T358">
        <v>4</v>
      </c>
      <c r="U358">
        <v>8</v>
      </c>
      <c r="V358" t="s">
        <v>36</v>
      </c>
      <c r="W358">
        <v>100</v>
      </c>
      <c r="X358">
        <v>251.6</v>
      </c>
      <c r="Y358" t="s">
        <v>37</v>
      </c>
      <c r="Z358" t="s">
        <v>38</v>
      </c>
      <c r="AA358" t="s">
        <v>58</v>
      </c>
      <c r="AB358" t="s">
        <v>40</v>
      </c>
      <c r="AC358">
        <v>107916</v>
      </c>
    </row>
    <row r="359" spans="1:29" x14ac:dyDescent="0.3">
      <c r="A359" t="s">
        <v>437</v>
      </c>
      <c r="B359">
        <v>23</v>
      </c>
      <c r="C359" t="s">
        <v>30</v>
      </c>
      <c r="D359" t="s">
        <v>63</v>
      </c>
      <c r="E359" t="s">
        <v>57</v>
      </c>
      <c r="F359">
        <v>90</v>
      </c>
      <c r="G359">
        <v>16</v>
      </c>
      <c r="H359">
        <v>3.09</v>
      </c>
      <c r="I359" t="s">
        <v>52</v>
      </c>
      <c r="J359">
        <v>8</v>
      </c>
      <c r="K359">
        <v>6</v>
      </c>
      <c r="L359">
        <v>1</v>
      </c>
      <c r="M359">
        <v>5</v>
      </c>
      <c r="N359" t="s">
        <v>34</v>
      </c>
      <c r="O359">
        <v>2</v>
      </c>
      <c r="P359" t="s">
        <v>35</v>
      </c>
      <c r="Q359" t="s">
        <v>34</v>
      </c>
      <c r="R359">
        <v>93</v>
      </c>
      <c r="S359">
        <v>7</v>
      </c>
      <c r="T359">
        <v>6</v>
      </c>
      <c r="U359">
        <v>8</v>
      </c>
      <c r="V359" t="s">
        <v>36</v>
      </c>
      <c r="W359">
        <v>79</v>
      </c>
      <c r="X359">
        <v>199.25</v>
      </c>
      <c r="Y359" t="s">
        <v>46</v>
      </c>
      <c r="Z359" t="s">
        <v>47</v>
      </c>
      <c r="AA359" t="s">
        <v>46</v>
      </c>
      <c r="AB359" t="s">
        <v>48</v>
      </c>
      <c r="AC359">
        <v>0</v>
      </c>
    </row>
    <row r="360" spans="1:29" x14ac:dyDescent="0.3">
      <c r="A360" t="s">
        <v>438</v>
      </c>
      <c r="B360">
        <v>22</v>
      </c>
      <c r="C360" t="s">
        <v>30</v>
      </c>
      <c r="D360" t="s">
        <v>31</v>
      </c>
      <c r="E360" t="s">
        <v>64</v>
      </c>
      <c r="F360">
        <v>82</v>
      </c>
      <c r="G360">
        <v>20</v>
      </c>
      <c r="H360">
        <v>3.1</v>
      </c>
      <c r="I360" t="s">
        <v>52</v>
      </c>
      <c r="J360">
        <v>8</v>
      </c>
      <c r="K360">
        <v>5</v>
      </c>
      <c r="L360">
        <v>5</v>
      </c>
      <c r="M360">
        <v>4</v>
      </c>
      <c r="N360" t="s">
        <v>34</v>
      </c>
      <c r="O360">
        <v>3</v>
      </c>
      <c r="P360" t="s">
        <v>35</v>
      </c>
      <c r="Q360" t="s">
        <v>34</v>
      </c>
      <c r="R360">
        <v>99</v>
      </c>
      <c r="S360">
        <v>6</v>
      </c>
      <c r="T360">
        <v>6</v>
      </c>
      <c r="U360">
        <v>6</v>
      </c>
      <c r="V360" t="s">
        <v>36</v>
      </c>
      <c r="W360">
        <v>61</v>
      </c>
      <c r="X360">
        <v>195.2</v>
      </c>
      <c r="Y360" t="s">
        <v>46</v>
      </c>
      <c r="Z360" t="s">
        <v>47</v>
      </c>
      <c r="AA360" t="s">
        <v>46</v>
      </c>
      <c r="AB360" t="s">
        <v>48</v>
      </c>
      <c r="AC360">
        <v>0</v>
      </c>
    </row>
    <row r="361" spans="1:29" x14ac:dyDescent="0.3">
      <c r="A361" t="s">
        <v>439</v>
      </c>
      <c r="B361">
        <v>23</v>
      </c>
      <c r="C361" t="s">
        <v>42</v>
      </c>
      <c r="D361" t="s">
        <v>50</v>
      </c>
      <c r="E361" t="s">
        <v>57</v>
      </c>
      <c r="F361">
        <v>71</v>
      </c>
      <c r="G361">
        <v>18</v>
      </c>
      <c r="H361">
        <v>3.01</v>
      </c>
      <c r="I361" t="s">
        <v>52</v>
      </c>
      <c r="J361">
        <v>8</v>
      </c>
      <c r="K361">
        <v>7</v>
      </c>
      <c r="L361">
        <v>3</v>
      </c>
      <c r="M361">
        <v>5</v>
      </c>
      <c r="N361" t="s">
        <v>34</v>
      </c>
      <c r="O361">
        <v>4</v>
      </c>
      <c r="P361" t="s">
        <v>35</v>
      </c>
      <c r="Q361" t="s">
        <v>34</v>
      </c>
      <c r="R361">
        <v>100</v>
      </c>
      <c r="S361">
        <v>10</v>
      </c>
      <c r="T361">
        <v>9</v>
      </c>
      <c r="U361">
        <v>7</v>
      </c>
      <c r="V361" t="s">
        <v>36</v>
      </c>
      <c r="W361">
        <v>86</v>
      </c>
      <c r="X361">
        <v>222.65</v>
      </c>
      <c r="Y361" t="s">
        <v>37</v>
      </c>
      <c r="Z361" t="s">
        <v>38</v>
      </c>
      <c r="AA361" t="s">
        <v>58</v>
      </c>
      <c r="AB361" t="s">
        <v>61</v>
      </c>
      <c r="AC361">
        <v>89043</v>
      </c>
    </row>
    <row r="362" spans="1:29" x14ac:dyDescent="0.3">
      <c r="A362" t="s">
        <v>440</v>
      </c>
      <c r="B362">
        <v>24</v>
      </c>
      <c r="C362" t="s">
        <v>30</v>
      </c>
      <c r="D362" t="s">
        <v>63</v>
      </c>
      <c r="E362" t="s">
        <v>115</v>
      </c>
      <c r="F362">
        <v>86</v>
      </c>
      <c r="G362">
        <v>10</v>
      </c>
      <c r="H362">
        <v>2.92</v>
      </c>
      <c r="I362" t="s">
        <v>52</v>
      </c>
      <c r="J362">
        <v>4</v>
      </c>
      <c r="K362">
        <v>7</v>
      </c>
      <c r="L362">
        <v>3</v>
      </c>
      <c r="M362">
        <v>0</v>
      </c>
      <c r="N362" t="s">
        <v>34</v>
      </c>
      <c r="O362">
        <v>3</v>
      </c>
      <c r="P362" t="s">
        <v>35</v>
      </c>
      <c r="Q362" t="s">
        <v>34</v>
      </c>
      <c r="R362">
        <v>93</v>
      </c>
      <c r="S362">
        <v>7</v>
      </c>
      <c r="T362">
        <v>6</v>
      </c>
      <c r="U362">
        <v>5</v>
      </c>
      <c r="V362" t="s">
        <v>36</v>
      </c>
      <c r="W362">
        <v>59</v>
      </c>
      <c r="X362">
        <v>174.7</v>
      </c>
      <c r="Y362" t="s">
        <v>46</v>
      </c>
      <c r="Z362" t="s">
        <v>47</v>
      </c>
      <c r="AA362" t="s">
        <v>46</v>
      </c>
      <c r="AB362" t="s">
        <v>48</v>
      </c>
      <c r="AC362">
        <v>0</v>
      </c>
    </row>
    <row r="363" spans="1:29" x14ac:dyDescent="0.3">
      <c r="A363" t="s">
        <v>441</v>
      </c>
      <c r="B363">
        <v>22</v>
      </c>
      <c r="C363" t="s">
        <v>42</v>
      </c>
      <c r="D363" t="s">
        <v>63</v>
      </c>
      <c r="E363" t="s">
        <v>67</v>
      </c>
      <c r="F363">
        <v>69</v>
      </c>
      <c r="G363">
        <v>14</v>
      </c>
      <c r="H363">
        <v>2.8</v>
      </c>
      <c r="I363" t="s">
        <v>52</v>
      </c>
      <c r="J363">
        <v>5</v>
      </c>
      <c r="K363">
        <v>6</v>
      </c>
      <c r="L363">
        <v>1</v>
      </c>
      <c r="M363">
        <v>2</v>
      </c>
      <c r="N363" t="s">
        <v>35</v>
      </c>
      <c r="O363">
        <v>4</v>
      </c>
      <c r="P363" t="s">
        <v>35</v>
      </c>
      <c r="Q363" t="s">
        <v>35</v>
      </c>
      <c r="R363">
        <v>87</v>
      </c>
      <c r="S363">
        <v>6</v>
      </c>
      <c r="T363">
        <v>7</v>
      </c>
      <c r="U363">
        <v>5</v>
      </c>
      <c r="V363" t="s">
        <v>55</v>
      </c>
      <c r="W363">
        <v>75</v>
      </c>
      <c r="X363">
        <v>181.1</v>
      </c>
      <c r="Y363" t="s">
        <v>37</v>
      </c>
      <c r="Z363" t="s">
        <v>38</v>
      </c>
      <c r="AA363" t="s">
        <v>120</v>
      </c>
      <c r="AB363" t="s">
        <v>61</v>
      </c>
      <c r="AC363">
        <v>70836</v>
      </c>
    </row>
    <row r="364" spans="1:29" x14ac:dyDescent="0.3">
      <c r="A364" t="s">
        <v>442</v>
      </c>
      <c r="B364">
        <v>18</v>
      </c>
      <c r="C364" t="s">
        <v>30</v>
      </c>
      <c r="D364" t="s">
        <v>63</v>
      </c>
      <c r="E364" t="s">
        <v>32</v>
      </c>
      <c r="F364">
        <v>81</v>
      </c>
      <c r="G364">
        <v>24</v>
      </c>
      <c r="H364">
        <v>2.98</v>
      </c>
      <c r="I364" t="s">
        <v>52</v>
      </c>
      <c r="J364">
        <v>7</v>
      </c>
      <c r="K364">
        <v>10</v>
      </c>
      <c r="L364">
        <v>0</v>
      </c>
      <c r="M364">
        <v>3</v>
      </c>
      <c r="N364" t="s">
        <v>34</v>
      </c>
      <c r="O364">
        <v>5</v>
      </c>
      <c r="P364" t="s">
        <v>34</v>
      </c>
      <c r="Q364" t="s">
        <v>34</v>
      </c>
      <c r="R364">
        <v>100</v>
      </c>
      <c r="S364">
        <v>10</v>
      </c>
      <c r="T364">
        <v>9</v>
      </c>
      <c r="U364">
        <v>8</v>
      </c>
      <c r="V364" t="s">
        <v>36</v>
      </c>
      <c r="W364">
        <v>86</v>
      </c>
      <c r="X364">
        <v>226.7</v>
      </c>
      <c r="Y364" t="s">
        <v>37</v>
      </c>
      <c r="Z364" t="s">
        <v>38</v>
      </c>
      <c r="AA364" t="s">
        <v>58</v>
      </c>
      <c r="AB364" t="s">
        <v>40</v>
      </c>
      <c r="AC364">
        <v>89342</v>
      </c>
    </row>
    <row r="365" spans="1:29" x14ac:dyDescent="0.3">
      <c r="A365" t="s">
        <v>443</v>
      </c>
      <c r="B365">
        <v>21</v>
      </c>
      <c r="C365" t="s">
        <v>30</v>
      </c>
      <c r="D365" t="s">
        <v>63</v>
      </c>
      <c r="E365" t="s">
        <v>57</v>
      </c>
      <c r="F365">
        <v>82</v>
      </c>
      <c r="G365">
        <v>14</v>
      </c>
      <c r="H365">
        <v>3.09</v>
      </c>
      <c r="I365" t="s">
        <v>52</v>
      </c>
      <c r="J365">
        <v>10</v>
      </c>
      <c r="K365">
        <v>11</v>
      </c>
      <c r="L365">
        <v>2</v>
      </c>
      <c r="M365">
        <v>5</v>
      </c>
      <c r="N365" t="s">
        <v>34</v>
      </c>
      <c r="O365">
        <v>4</v>
      </c>
      <c r="P365" t="s">
        <v>35</v>
      </c>
      <c r="Q365" t="s">
        <v>34</v>
      </c>
      <c r="R365">
        <v>100</v>
      </c>
      <c r="S365">
        <v>7</v>
      </c>
      <c r="T365">
        <v>6</v>
      </c>
      <c r="U365">
        <v>10</v>
      </c>
      <c r="V365" t="s">
        <v>36</v>
      </c>
      <c r="W365">
        <v>84</v>
      </c>
      <c r="X365">
        <v>237.35</v>
      </c>
      <c r="Y365" t="s">
        <v>37</v>
      </c>
      <c r="Z365" t="s">
        <v>38</v>
      </c>
      <c r="AA365" t="s">
        <v>80</v>
      </c>
      <c r="AB365" t="s">
        <v>61</v>
      </c>
      <c r="AC365">
        <v>85571</v>
      </c>
    </row>
    <row r="366" spans="1:29" x14ac:dyDescent="0.3">
      <c r="A366" t="s">
        <v>444</v>
      </c>
      <c r="B366">
        <v>22</v>
      </c>
      <c r="C366" t="s">
        <v>42</v>
      </c>
      <c r="D366" t="s">
        <v>63</v>
      </c>
      <c r="E366" t="s">
        <v>32</v>
      </c>
      <c r="F366">
        <v>90</v>
      </c>
      <c r="G366">
        <v>14</v>
      </c>
      <c r="H366">
        <v>3</v>
      </c>
      <c r="I366" t="s">
        <v>52</v>
      </c>
      <c r="J366">
        <v>7</v>
      </c>
      <c r="K366">
        <v>11</v>
      </c>
      <c r="L366">
        <v>2</v>
      </c>
      <c r="M366">
        <v>3</v>
      </c>
      <c r="N366" t="s">
        <v>34</v>
      </c>
      <c r="O366">
        <v>5</v>
      </c>
      <c r="P366" t="s">
        <v>35</v>
      </c>
      <c r="Q366" t="s">
        <v>35</v>
      </c>
      <c r="R366">
        <v>100</v>
      </c>
      <c r="S366">
        <v>9</v>
      </c>
      <c r="T366">
        <v>5</v>
      </c>
      <c r="U366">
        <v>7</v>
      </c>
      <c r="V366" t="s">
        <v>36</v>
      </c>
      <c r="W366">
        <v>82</v>
      </c>
      <c r="X366">
        <v>226</v>
      </c>
      <c r="Y366" t="s">
        <v>37</v>
      </c>
      <c r="Z366" t="s">
        <v>38</v>
      </c>
      <c r="AA366" t="s">
        <v>69</v>
      </c>
      <c r="AB366" t="s">
        <v>40</v>
      </c>
      <c r="AC366">
        <v>73525</v>
      </c>
    </row>
    <row r="367" spans="1:29" x14ac:dyDescent="0.3">
      <c r="A367" t="s">
        <v>445</v>
      </c>
      <c r="B367">
        <v>20</v>
      </c>
      <c r="C367" t="s">
        <v>42</v>
      </c>
      <c r="D367" t="s">
        <v>50</v>
      </c>
      <c r="E367" t="s">
        <v>67</v>
      </c>
      <c r="F367">
        <v>77</v>
      </c>
      <c r="G367">
        <v>39</v>
      </c>
      <c r="H367">
        <v>3.4</v>
      </c>
      <c r="I367" t="s">
        <v>33</v>
      </c>
      <c r="J367">
        <v>4</v>
      </c>
      <c r="K367">
        <v>5</v>
      </c>
      <c r="L367">
        <v>3</v>
      </c>
      <c r="M367">
        <v>4</v>
      </c>
      <c r="N367" t="s">
        <v>35</v>
      </c>
      <c r="O367">
        <v>3</v>
      </c>
      <c r="P367" t="s">
        <v>35</v>
      </c>
      <c r="Q367" t="s">
        <v>34</v>
      </c>
      <c r="R367">
        <v>75</v>
      </c>
      <c r="S367">
        <v>8</v>
      </c>
      <c r="T367">
        <v>5</v>
      </c>
      <c r="U367">
        <v>5</v>
      </c>
      <c r="V367" t="s">
        <v>55</v>
      </c>
      <c r="W367">
        <v>58</v>
      </c>
      <c r="X367">
        <v>174</v>
      </c>
      <c r="Y367" t="s">
        <v>46</v>
      </c>
      <c r="Z367" t="s">
        <v>47</v>
      </c>
      <c r="AA367" t="s">
        <v>46</v>
      </c>
      <c r="AB367" t="s">
        <v>48</v>
      </c>
      <c r="AC367">
        <v>0</v>
      </c>
    </row>
    <row r="368" spans="1:29" x14ac:dyDescent="0.3">
      <c r="A368" t="s">
        <v>446</v>
      </c>
      <c r="B368">
        <v>22</v>
      </c>
      <c r="C368" t="s">
        <v>42</v>
      </c>
      <c r="D368" t="s">
        <v>63</v>
      </c>
      <c r="E368" t="s">
        <v>83</v>
      </c>
      <c r="F368">
        <v>88</v>
      </c>
      <c r="G368">
        <v>17</v>
      </c>
      <c r="H368">
        <v>3.1</v>
      </c>
      <c r="I368" t="s">
        <v>52</v>
      </c>
      <c r="J368">
        <v>7</v>
      </c>
      <c r="K368">
        <v>9</v>
      </c>
      <c r="L368">
        <v>2</v>
      </c>
      <c r="M368">
        <v>4</v>
      </c>
      <c r="N368" t="s">
        <v>35</v>
      </c>
      <c r="O368">
        <v>5</v>
      </c>
      <c r="P368" t="s">
        <v>34</v>
      </c>
      <c r="Q368" t="s">
        <v>34</v>
      </c>
      <c r="R368">
        <v>100</v>
      </c>
      <c r="S368">
        <v>10</v>
      </c>
      <c r="T368">
        <v>7</v>
      </c>
      <c r="U368">
        <v>7</v>
      </c>
      <c r="V368" t="s">
        <v>36</v>
      </c>
      <c r="W368">
        <v>89</v>
      </c>
      <c r="X368">
        <v>229</v>
      </c>
      <c r="Y368" t="s">
        <v>37</v>
      </c>
      <c r="Z368" t="s">
        <v>38</v>
      </c>
      <c r="AA368" t="s">
        <v>84</v>
      </c>
      <c r="AB368" t="s">
        <v>74</v>
      </c>
      <c r="AC368">
        <v>81389</v>
      </c>
    </row>
    <row r="369" spans="1:29" x14ac:dyDescent="0.3">
      <c r="A369" t="s">
        <v>447</v>
      </c>
      <c r="B369">
        <v>19</v>
      </c>
      <c r="C369" t="s">
        <v>30</v>
      </c>
      <c r="D369" t="s">
        <v>31</v>
      </c>
      <c r="E369" t="s">
        <v>64</v>
      </c>
      <c r="F369">
        <v>75</v>
      </c>
      <c r="G369">
        <v>17</v>
      </c>
      <c r="H369">
        <v>2.79</v>
      </c>
      <c r="I369" t="s">
        <v>52</v>
      </c>
      <c r="J369">
        <v>8</v>
      </c>
      <c r="K369">
        <v>12</v>
      </c>
      <c r="L369">
        <v>1</v>
      </c>
      <c r="M369">
        <v>5</v>
      </c>
      <c r="N369" t="s">
        <v>34</v>
      </c>
      <c r="O369">
        <v>5</v>
      </c>
      <c r="P369" t="s">
        <v>35</v>
      </c>
      <c r="Q369" t="s">
        <v>34</v>
      </c>
      <c r="R369">
        <v>100</v>
      </c>
      <c r="S369">
        <v>8</v>
      </c>
      <c r="T369">
        <v>8</v>
      </c>
      <c r="U369">
        <v>8</v>
      </c>
      <c r="V369" t="s">
        <v>36</v>
      </c>
      <c r="W369">
        <v>76</v>
      </c>
      <c r="X369">
        <v>224.35</v>
      </c>
      <c r="Y369" t="s">
        <v>37</v>
      </c>
      <c r="Z369" t="s">
        <v>38</v>
      </c>
      <c r="AA369" t="s">
        <v>65</v>
      </c>
      <c r="AB369" t="s">
        <v>40</v>
      </c>
      <c r="AC369">
        <v>72617</v>
      </c>
    </row>
    <row r="370" spans="1:29" x14ac:dyDescent="0.3">
      <c r="A370" t="s">
        <v>448</v>
      </c>
      <c r="B370">
        <v>20</v>
      </c>
      <c r="C370" t="s">
        <v>30</v>
      </c>
      <c r="D370" t="s">
        <v>50</v>
      </c>
      <c r="E370" t="s">
        <v>57</v>
      </c>
      <c r="F370">
        <v>87</v>
      </c>
      <c r="G370">
        <v>18</v>
      </c>
      <c r="H370">
        <v>3.01</v>
      </c>
      <c r="I370" t="s">
        <v>52</v>
      </c>
      <c r="J370">
        <v>8</v>
      </c>
      <c r="K370">
        <v>10</v>
      </c>
      <c r="L370">
        <v>6</v>
      </c>
      <c r="M370">
        <v>3</v>
      </c>
      <c r="N370" t="s">
        <v>34</v>
      </c>
      <c r="O370">
        <v>4</v>
      </c>
      <c r="P370" t="s">
        <v>35</v>
      </c>
      <c r="Q370" t="s">
        <v>34</v>
      </c>
      <c r="R370">
        <v>100</v>
      </c>
      <c r="S370">
        <v>6</v>
      </c>
      <c r="T370">
        <v>6</v>
      </c>
      <c r="U370">
        <v>8</v>
      </c>
      <c r="V370" t="s">
        <v>55</v>
      </c>
      <c r="W370">
        <v>85</v>
      </c>
      <c r="X370">
        <v>226.65</v>
      </c>
      <c r="Y370" t="s">
        <v>37</v>
      </c>
      <c r="Z370" t="s">
        <v>38</v>
      </c>
      <c r="AA370" t="s">
        <v>80</v>
      </c>
      <c r="AB370" t="s">
        <v>40</v>
      </c>
      <c r="AC370">
        <v>104432</v>
      </c>
    </row>
    <row r="371" spans="1:29" x14ac:dyDescent="0.3">
      <c r="A371" t="s">
        <v>449</v>
      </c>
      <c r="B371">
        <v>20</v>
      </c>
      <c r="C371" t="s">
        <v>30</v>
      </c>
      <c r="D371" t="s">
        <v>63</v>
      </c>
      <c r="E371" t="s">
        <v>72</v>
      </c>
      <c r="F371">
        <v>76</v>
      </c>
      <c r="G371">
        <v>20</v>
      </c>
      <c r="H371">
        <v>2.85</v>
      </c>
      <c r="I371" t="s">
        <v>52</v>
      </c>
      <c r="J371">
        <v>6</v>
      </c>
      <c r="K371">
        <v>8</v>
      </c>
      <c r="L371">
        <v>0</v>
      </c>
      <c r="M371">
        <v>2</v>
      </c>
      <c r="N371" t="s">
        <v>34</v>
      </c>
      <c r="O371">
        <v>3</v>
      </c>
      <c r="P371" t="s">
        <v>34</v>
      </c>
      <c r="Q371" t="s">
        <v>34</v>
      </c>
      <c r="R371">
        <v>97</v>
      </c>
      <c r="S371">
        <v>10</v>
      </c>
      <c r="T371">
        <v>6</v>
      </c>
      <c r="U371">
        <v>4</v>
      </c>
      <c r="V371" t="s">
        <v>36</v>
      </c>
      <c r="W371">
        <v>70</v>
      </c>
      <c r="X371">
        <v>189.85</v>
      </c>
      <c r="Y371" t="s">
        <v>37</v>
      </c>
      <c r="Z371" t="s">
        <v>38</v>
      </c>
      <c r="AA371" t="s">
        <v>120</v>
      </c>
      <c r="AB371" t="s">
        <v>40</v>
      </c>
      <c r="AC371">
        <v>91696</v>
      </c>
    </row>
    <row r="372" spans="1:29" x14ac:dyDescent="0.3">
      <c r="A372" t="s">
        <v>450</v>
      </c>
      <c r="B372">
        <v>20</v>
      </c>
      <c r="C372" t="s">
        <v>42</v>
      </c>
      <c r="D372" t="s">
        <v>63</v>
      </c>
      <c r="E372" t="s">
        <v>115</v>
      </c>
      <c r="F372">
        <v>84</v>
      </c>
      <c r="G372">
        <v>18</v>
      </c>
      <c r="H372">
        <v>3.05</v>
      </c>
      <c r="I372" t="s">
        <v>52</v>
      </c>
      <c r="J372">
        <v>5</v>
      </c>
      <c r="K372">
        <v>9</v>
      </c>
      <c r="L372">
        <v>0</v>
      </c>
      <c r="M372">
        <v>1</v>
      </c>
      <c r="N372" t="s">
        <v>35</v>
      </c>
      <c r="O372">
        <v>4</v>
      </c>
      <c r="P372" t="s">
        <v>35</v>
      </c>
      <c r="Q372" t="s">
        <v>34</v>
      </c>
      <c r="R372">
        <v>88</v>
      </c>
      <c r="S372">
        <v>10</v>
      </c>
      <c r="T372">
        <v>5</v>
      </c>
      <c r="U372">
        <v>6</v>
      </c>
      <c r="V372" t="s">
        <v>36</v>
      </c>
      <c r="W372">
        <v>67</v>
      </c>
      <c r="X372">
        <v>195.65</v>
      </c>
      <c r="Y372" t="s">
        <v>46</v>
      </c>
      <c r="Z372" t="s">
        <v>47</v>
      </c>
      <c r="AA372" t="s">
        <v>46</v>
      </c>
      <c r="AB372" t="s">
        <v>48</v>
      </c>
      <c r="AC372">
        <v>0</v>
      </c>
    </row>
    <row r="373" spans="1:29" x14ac:dyDescent="0.3">
      <c r="A373" t="s">
        <v>451</v>
      </c>
      <c r="B373">
        <v>21</v>
      </c>
      <c r="C373" t="s">
        <v>42</v>
      </c>
      <c r="D373" t="s">
        <v>63</v>
      </c>
      <c r="E373" t="s">
        <v>57</v>
      </c>
      <c r="F373">
        <v>63</v>
      </c>
      <c r="G373">
        <v>18</v>
      </c>
      <c r="H373">
        <v>2.81</v>
      </c>
      <c r="I373" t="s">
        <v>52</v>
      </c>
      <c r="J373">
        <v>7</v>
      </c>
      <c r="K373">
        <v>7</v>
      </c>
      <c r="L373">
        <v>3</v>
      </c>
      <c r="M373">
        <v>3</v>
      </c>
      <c r="N373" t="s">
        <v>35</v>
      </c>
      <c r="O373">
        <v>3</v>
      </c>
      <c r="P373" t="s">
        <v>35</v>
      </c>
      <c r="Q373" t="s">
        <v>34</v>
      </c>
      <c r="R373">
        <v>97</v>
      </c>
      <c r="S373">
        <v>8</v>
      </c>
      <c r="T373">
        <v>9</v>
      </c>
      <c r="U373">
        <v>7</v>
      </c>
      <c r="V373" t="s">
        <v>36</v>
      </c>
      <c r="W373">
        <v>70</v>
      </c>
      <c r="X373">
        <v>197.75</v>
      </c>
      <c r="Y373" t="s">
        <v>46</v>
      </c>
      <c r="Z373" t="s">
        <v>47</v>
      </c>
      <c r="AA373" t="s">
        <v>46</v>
      </c>
      <c r="AB373" t="s">
        <v>48</v>
      </c>
      <c r="AC373">
        <v>0</v>
      </c>
    </row>
    <row r="374" spans="1:29" x14ac:dyDescent="0.3">
      <c r="A374" t="s">
        <v>452</v>
      </c>
      <c r="B374">
        <v>25</v>
      </c>
      <c r="C374" t="s">
        <v>30</v>
      </c>
      <c r="D374" t="s">
        <v>63</v>
      </c>
      <c r="E374" t="s">
        <v>64</v>
      </c>
      <c r="F374">
        <v>71</v>
      </c>
      <c r="G374">
        <v>22</v>
      </c>
      <c r="H374">
        <v>2.92</v>
      </c>
      <c r="I374" t="s">
        <v>52</v>
      </c>
      <c r="J374">
        <v>7</v>
      </c>
      <c r="K374">
        <v>8</v>
      </c>
      <c r="L374">
        <v>2</v>
      </c>
      <c r="M374">
        <v>4</v>
      </c>
      <c r="N374" t="s">
        <v>35</v>
      </c>
      <c r="O374">
        <v>4</v>
      </c>
      <c r="P374" t="s">
        <v>35</v>
      </c>
      <c r="Q374" t="s">
        <v>34</v>
      </c>
      <c r="R374">
        <v>100</v>
      </c>
      <c r="S374">
        <v>7</v>
      </c>
      <c r="T374">
        <v>6</v>
      </c>
      <c r="U374">
        <v>6</v>
      </c>
      <c r="V374" t="s">
        <v>36</v>
      </c>
      <c r="W374">
        <v>73</v>
      </c>
      <c r="X374">
        <v>203.3</v>
      </c>
      <c r="Y374" t="s">
        <v>46</v>
      </c>
      <c r="Z374" t="s">
        <v>47</v>
      </c>
      <c r="AA374" t="s">
        <v>46</v>
      </c>
      <c r="AB374" t="s">
        <v>48</v>
      </c>
      <c r="AC374">
        <v>0</v>
      </c>
    </row>
    <row r="375" spans="1:29" x14ac:dyDescent="0.3">
      <c r="A375" t="s">
        <v>453</v>
      </c>
      <c r="B375">
        <v>21</v>
      </c>
      <c r="C375" t="s">
        <v>30</v>
      </c>
      <c r="D375" t="s">
        <v>50</v>
      </c>
      <c r="E375" t="s">
        <v>32</v>
      </c>
      <c r="F375">
        <v>79</v>
      </c>
      <c r="G375">
        <v>15</v>
      </c>
      <c r="H375">
        <v>3.35</v>
      </c>
      <c r="I375" t="s">
        <v>33</v>
      </c>
      <c r="J375">
        <v>7</v>
      </c>
      <c r="K375">
        <v>8</v>
      </c>
      <c r="L375">
        <v>2</v>
      </c>
      <c r="M375">
        <v>4</v>
      </c>
      <c r="N375" t="s">
        <v>34</v>
      </c>
      <c r="O375">
        <v>5</v>
      </c>
      <c r="P375" t="s">
        <v>35</v>
      </c>
      <c r="Q375" t="s">
        <v>34</v>
      </c>
      <c r="R375">
        <v>100</v>
      </c>
      <c r="S375">
        <v>9</v>
      </c>
      <c r="T375">
        <v>6</v>
      </c>
      <c r="U375">
        <v>7</v>
      </c>
      <c r="V375" t="s">
        <v>36</v>
      </c>
      <c r="W375">
        <v>98</v>
      </c>
      <c r="X375">
        <v>233.25</v>
      </c>
      <c r="Y375" t="s">
        <v>46</v>
      </c>
      <c r="Z375" t="s">
        <v>47</v>
      </c>
      <c r="AA375" t="s">
        <v>46</v>
      </c>
      <c r="AB375" t="s">
        <v>48</v>
      </c>
      <c r="AC375">
        <v>0</v>
      </c>
    </row>
    <row r="376" spans="1:29" x14ac:dyDescent="0.3">
      <c r="A376" t="s">
        <v>454</v>
      </c>
      <c r="B376">
        <v>21</v>
      </c>
      <c r="C376" t="s">
        <v>30</v>
      </c>
      <c r="D376" t="s">
        <v>43</v>
      </c>
      <c r="E376" t="s">
        <v>51</v>
      </c>
      <c r="F376">
        <v>68</v>
      </c>
      <c r="G376">
        <v>30</v>
      </c>
      <c r="H376">
        <v>3.05</v>
      </c>
      <c r="I376" t="s">
        <v>52</v>
      </c>
      <c r="J376">
        <v>7</v>
      </c>
      <c r="K376">
        <v>8</v>
      </c>
      <c r="L376">
        <v>0</v>
      </c>
      <c r="M376">
        <v>4</v>
      </c>
      <c r="N376" t="s">
        <v>35</v>
      </c>
      <c r="O376">
        <v>4</v>
      </c>
      <c r="P376" t="s">
        <v>35</v>
      </c>
      <c r="Q376" t="s">
        <v>34</v>
      </c>
      <c r="R376">
        <v>100</v>
      </c>
      <c r="S376">
        <v>8</v>
      </c>
      <c r="T376">
        <v>6</v>
      </c>
      <c r="U376">
        <v>5</v>
      </c>
      <c r="V376" t="s">
        <v>36</v>
      </c>
      <c r="W376">
        <v>76</v>
      </c>
      <c r="X376">
        <v>203.75</v>
      </c>
      <c r="Y376" t="s">
        <v>37</v>
      </c>
      <c r="Z376" t="s">
        <v>38</v>
      </c>
      <c r="AA376" t="s">
        <v>110</v>
      </c>
      <c r="AB376" t="s">
        <v>74</v>
      </c>
      <c r="AC376">
        <v>74726</v>
      </c>
    </row>
    <row r="377" spans="1:29" x14ac:dyDescent="0.3">
      <c r="A377" t="s">
        <v>455</v>
      </c>
      <c r="B377">
        <v>19</v>
      </c>
      <c r="C377" t="s">
        <v>30</v>
      </c>
      <c r="D377" t="s">
        <v>31</v>
      </c>
      <c r="E377" t="s">
        <v>32</v>
      </c>
      <c r="F377">
        <v>72</v>
      </c>
      <c r="G377">
        <v>18</v>
      </c>
      <c r="H377">
        <v>2.77</v>
      </c>
      <c r="I377" t="s">
        <v>52</v>
      </c>
      <c r="J377">
        <v>5</v>
      </c>
      <c r="K377">
        <v>5</v>
      </c>
      <c r="L377">
        <v>0</v>
      </c>
      <c r="M377">
        <v>1</v>
      </c>
      <c r="N377" t="s">
        <v>34</v>
      </c>
      <c r="O377">
        <v>2</v>
      </c>
      <c r="P377" t="s">
        <v>35</v>
      </c>
      <c r="Q377" t="s">
        <v>34</v>
      </c>
      <c r="R377">
        <v>67</v>
      </c>
      <c r="S377">
        <v>8</v>
      </c>
      <c r="T377">
        <v>7</v>
      </c>
      <c r="U377">
        <v>4</v>
      </c>
      <c r="V377" t="s">
        <v>55</v>
      </c>
      <c r="W377">
        <v>58</v>
      </c>
      <c r="X377">
        <v>154.65</v>
      </c>
      <c r="Y377" t="s">
        <v>46</v>
      </c>
      <c r="Z377" t="s">
        <v>47</v>
      </c>
      <c r="AA377" t="s">
        <v>46</v>
      </c>
      <c r="AB377" t="s">
        <v>48</v>
      </c>
      <c r="AC377">
        <v>0</v>
      </c>
    </row>
    <row r="378" spans="1:29" x14ac:dyDescent="0.3">
      <c r="A378" t="s">
        <v>456</v>
      </c>
      <c r="B378">
        <v>20</v>
      </c>
      <c r="C378" t="s">
        <v>30</v>
      </c>
      <c r="D378" t="s">
        <v>31</v>
      </c>
      <c r="E378" t="s">
        <v>57</v>
      </c>
      <c r="F378">
        <v>93</v>
      </c>
      <c r="G378">
        <v>16</v>
      </c>
      <c r="H378">
        <v>3.38</v>
      </c>
      <c r="I378" t="s">
        <v>33</v>
      </c>
      <c r="J378">
        <v>8</v>
      </c>
      <c r="K378">
        <v>7</v>
      </c>
      <c r="L378">
        <v>3</v>
      </c>
      <c r="M378">
        <v>5</v>
      </c>
      <c r="N378" t="s">
        <v>34</v>
      </c>
      <c r="O378">
        <v>5</v>
      </c>
      <c r="P378" t="s">
        <v>34</v>
      </c>
      <c r="Q378" t="s">
        <v>35</v>
      </c>
      <c r="R378">
        <v>100</v>
      </c>
      <c r="S378">
        <v>10</v>
      </c>
      <c r="T378">
        <v>9</v>
      </c>
      <c r="U378">
        <v>9</v>
      </c>
      <c r="V378" t="s">
        <v>36</v>
      </c>
      <c r="W378">
        <v>79</v>
      </c>
      <c r="X378">
        <v>233.7</v>
      </c>
      <c r="Y378" t="s">
        <v>37</v>
      </c>
      <c r="Z378" t="s">
        <v>38</v>
      </c>
      <c r="AA378" t="s">
        <v>58</v>
      </c>
      <c r="AB378" t="s">
        <v>40</v>
      </c>
      <c r="AC378">
        <v>108378</v>
      </c>
    </row>
    <row r="379" spans="1:29" x14ac:dyDescent="0.3">
      <c r="A379" t="s">
        <v>457</v>
      </c>
      <c r="B379">
        <v>23</v>
      </c>
      <c r="C379" t="s">
        <v>30</v>
      </c>
      <c r="D379" t="s">
        <v>63</v>
      </c>
      <c r="E379" t="s">
        <v>64</v>
      </c>
      <c r="F379">
        <v>74</v>
      </c>
      <c r="G379">
        <v>22</v>
      </c>
      <c r="H379">
        <v>2.87</v>
      </c>
      <c r="I379" t="s">
        <v>52</v>
      </c>
      <c r="J379">
        <v>8</v>
      </c>
      <c r="K379">
        <v>12</v>
      </c>
      <c r="L379">
        <v>2</v>
      </c>
      <c r="M379">
        <v>6</v>
      </c>
      <c r="N379" t="s">
        <v>34</v>
      </c>
      <c r="O379">
        <v>5</v>
      </c>
      <c r="P379" t="s">
        <v>35</v>
      </c>
      <c r="Q379" t="s">
        <v>34</v>
      </c>
      <c r="R379">
        <v>100</v>
      </c>
      <c r="S379">
        <v>10</v>
      </c>
      <c r="T379">
        <v>7</v>
      </c>
      <c r="U379">
        <v>8</v>
      </c>
      <c r="V379" t="s">
        <v>36</v>
      </c>
      <c r="W379">
        <v>91</v>
      </c>
      <c r="X379">
        <v>238.55</v>
      </c>
      <c r="Y379" t="s">
        <v>37</v>
      </c>
      <c r="Z379" t="s">
        <v>38</v>
      </c>
      <c r="AA379" t="s">
        <v>112</v>
      </c>
      <c r="AB379" t="s">
        <v>59</v>
      </c>
      <c r="AC379">
        <v>95894</v>
      </c>
    </row>
    <row r="380" spans="1:29" x14ac:dyDescent="0.3">
      <c r="A380" t="s">
        <v>458</v>
      </c>
      <c r="B380">
        <v>18</v>
      </c>
      <c r="C380" t="s">
        <v>30</v>
      </c>
      <c r="D380" t="s">
        <v>31</v>
      </c>
      <c r="E380" t="s">
        <v>51</v>
      </c>
      <c r="F380">
        <v>67</v>
      </c>
      <c r="G380">
        <v>15</v>
      </c>
      <c r="H380">
        <v>2.87</v>
      </c>
      <c r="I380" t="s">
        <v>52</v>
      </c>
      <c r="J380">
        <v>6</v>
      </c>
      <c r="K380">
        <v>8</v>
      </c>
      <c r="L380">
        <v>3</v>
      </c>
      <c r="M380">
        <v>4</v>
      </c>
      <c r="N380" t="s">
        <v>35</v>
      </c>
      <c r="O380">
        <v>4</v>
      </c>
      <c r="P380" t="s">
        <v>35</v>
      </c>
      <c r="Q380" t="s">
        <v>34</v>
      </c>
      <c r="R380">
        <v>99</v>
      </c>
      <c r="S380">
        <v>7</v>
      </c>
      <c r="T380">
        <v>7</v>
      </c>
      <c r="U380">
        <v>6</v>
      </c>
      <c r="V380" t="s">
        <v>36</v>
      </c>
      <c r="W380">
        <v>79</v>
      </c>
      <c r="X380">
        <v>202.75</v>
      </c>
      <c r="Y380" t="s">
        <v>37</v>
      </c>
      <c r="Z380" t="s">
        <v>38</v>
      </c>
      <c r="AA380" t="s">
        <v>110</v>
      </c>
      <c r="AB380" t="s">
        <v>59</v>
      </c>
      <c r="AC380">
        <v>94453</v>
      </c>
    </row>
    <row r="381" spans="1:29" x14ac:dyDescent="0.3">
      <c r="A381" t="s">
        <v>459</v>
      </c>
      <c r="B381">
        <v>18</v>
      </c>
      <c r="C381" t="s">
        <v>42</v>
      </c>
      <c r="D381" t="s">
        <v>43</v>
      </c>
      <c r="E381" t="s">
        <v>32</v>
      </c>
      <c r="F381">
        <v>80</v>
      </c>
      <c r="G381">
        <v>16</v>
      </c>
      <c r="H381">
        <v>2.84</v>
      </c>
      <c r="I381" t="s">
        <v>52</v>
      </c>
      <c r="J381">
        <v>6</v>
      </c>
      <c r="K381">
        <v>7</v>
      </c>
      <c r="L381">
        <v>3</v>
      </c>
      <c r="M381">
        <v>1</v>
      </c>
      <c r="N381" t="s">
        <v>34</v>
      </c>
      <c r="O381">
        <v>4</v>
      </c>
      <c r="P381" t="s">
        <v>35</v>
      </c>
      <c r="Q381" t="s">
        <v>34</v>
      </c>
      <c r="R381">
        <v>95</v>
      </c>
      <c r="S381">
        <v>8</v>
      </c>
      <c r="T381">
        <v>4</v>
      </c>
      <c r="U381">
        <v>6</v>
      </c>
      <c r="V381" t="s">
        <v>36</v>
      </c>
      <c r="W381">
        <v>76</v>
      </c>
      <c r="X381">
        <v>199.6</v>
      </c>
      <c r="Y381" t="s">
        <v>37</v>
      </c>
      <c r="Z381" t="s">
        <v>38</v>
      </c>
      <c r="AA381" t="s">
        <v>58</v>
      </c>
      <c r="AB381" t="s">
        <v>40</v>
      </c>
      <c r="AC381">
        <v>92534</v>
      </c>
    </row>
    <row r="382" spans="1:29" x14ac:dyDescent="0.3">
      <c r="A382" t="s">
        <v>460</v>
      </c>
      <c r="B382">
        <v>24</v>
      </c>
      <c r="C382" t="s">
        <v>42</v>
      </c>
      <c r="D382" t="s">
        <v>43</v>
      </c>
      <c r="E382" t="s">
        <v>32</v>
      </c>
      <c r="F382">
        <v>84</v>
      </c>
      <c r="G382">
        <v>13</v>
      </c>
      <c r="H382">
        <v>3.13</v>
      </c>
      <c r="I382" t="s">
        <v>52</v>
      </c>
      <c r="J382">
        <v>7</v>
      </c>
      <c r="K382">
        <v>9</v>
      </c>
      <c r="L382">
        <v>2</v>
      </c>
      <c r="M382">
        <v>2</v>
      </c>
      <c r="N382" t="s">
        <v>34</v>
      </c>
      <c r="O382">
        <v>5</v>
      </c>
      <c r="P382" t="s">
        <v>34</v>
      </c>
      <c r="Q382" t="s">
        <v>34</v>
      </c>
      <c r="R382">
        <v>100</v>
      </c>
      <c r="S382">
        <v>9</v>
      </c>
      <c r="T382">
        <v>7</v>
      </c>
      <c r="U382">
        <v>7</v>
      </c>
      <c r="V382" t="s">
        <v>36</v>
      </c>
      <c r="W382">
        <v>91</v>
      </c>
      <c r="X382">
        <v>228.45</v>
      </c>
      <c r="Y382" t="s">
        <v>37</v>
      </c>
      <c r="Z382" t="s">
        <v>38</v>
      </c>
      <c r="AA382" t="s">
        <v>69</v>
      </c>
      <c r="AB382" t="s">
        <v>59</v>
      </c>
      <c r="AC382">
        <v>73564</v>
      </c>
    </row>
    <row r="383" spans="1:29" x14ac:dyDescent="0.3">
      <c r="A383" t="s">
        <v>461</v>
      </c>
      <c r="B383">
        <v>24</v>
      </c>
      <c r="C383" t="s">
        <v>164</v>
      </c>
      <c r="D383" t="s">
        <v>63</v>
      </c>
      <c r="E383" t="s">
        <v>57</v>
      </c>
      <c r="F383">
        <v>74</v>
      </c>
      <c r="G383">
        <v>18</v>
      </c>
      <c r="H383">
        <v>2.8</v>
      </c>
      <c r="I383" t="s">
        <v>52</v>
      </c>
      <c r="J383">
        <v>7</v>
      </c>
      <c r="K383">
        <v>8</v>
      </c>
      <c r="L383">
        <v>2</v>
      </c>
      <c r="M383">
        <v>1</v>
      </c>
      <c r="N383" t="s">
        <v>34</v>
      </c>
      <c r="O383">
        <v>4</v>
      </c>
      <c r="P383" t="s">
        <v>34</v>
      </c>
      <c r="Q383" t="s">
        <v>34</v>
      </c>
      <c r="R383">
        <v>97</v>
      </c>
      <c r="S383">
        <v>9</v>
      </c>
      <c r="T383">
        <v>7</v>
      </c>
      <c r="U383">
        <v>8</v>
      </c>
      <c r="V383" t="s">
        <v>36</v>
      </c>
      <c r="W383">
        <v>63</v>
      </c>
      <c r="X383">
        <v>203.6</v>
      </c>
      <c r="Y383" t="s">
        <v>37</v>
      </c>
      <c r="Z383" t="s">
        <v>38</v>
      </c>
      <c r="AA383" t="s">
        <v>80</v>
      </c>
      <c r="AB383" t="s">
        <v>40</v>
      </c>
      <c r="AC383">
        <v>91682</v>
      </c>
    </row>
    <row r="384" spans="1:29" x14ac:dyDescent="0.3">
      <c r="A384" t="s">
        <v>462</v>
      </c>
      <c r="B384">
        <v>22</v>
      </c>
      <c r="C384" t="s">
        <v>30</v>
      </c>
      <c r="D384" t="s">
        <v>31</v>
      </c>
      <c r="E384" t="s">
        <v>32</v>
      </c>
      <c r="F384">
        <v>62</v>
      </c>
      <c r="G384">
        <v>22</v>
      </c>
      <c r="H384">
        <v>2.82</v>
      </c>
      <c r="I384" t="s">
        <v>52</v>
      </c>
      <c r="J384">
        <v>7</v>
      </c>
      <c r="K384">
        <v>9</v>
      </c>
      <c r="L384">
        <v>3</v>
      </c>
      <c r="M384">
        <v>2</v>
      </c>
      <c r="N384" t="s">
        <v>34</v>
      </c>
      <c r="O384">
        <v>5</v>
      </c>
      <c r="P384" t="s">
        <v>35</v>
      </c>
      <c r="Q384" t="s">
        <v>34</v>
      </c>
      <c r="R384">
        <v>100</v>
      </c>
      <c r="S384">
        <v>8</v>
      </c>
      <c r="T384">
        <v>4</v>
      </c>
      <c r="U384">
        <v>6</v>
      </c>
      <c r="V384" t="s">
        <v>36</v>
      </c>
      <c r="W384">
        <v>78</v>
      </c>
      <c r="X384">
        <v>214.8</v>
      </c>
      <c r="Y384" t="s">
        <v>37</v>
      </c>
      <c r="Z384" t="s">
        <v>38</v>
      </c>
      <c r="AA384" t="s">
        <v>69</v>
      </c>
      <c r="AB384" t="s">
        <v>40</v>
      </c>
      <c r="AC384">
        <v>108284</v>
      </c>
    </row>
    <row r="385" spans="1:29" x14ac:dyDescent="0.3">
      <c r="A385" t="s">
        <v>463</v>
      </c>
      <c r="B385">
        <v>21</v>
      </c>
      <c r="C385" t="s">
        <v>42</v>
      </c>
      <c r="D385" t="s">
        <v>50</v>
      </c>
      <c r="E385" t="s">
        <v>32</v>
      </c>
      <c r="F385">
        <v>82</v>
      </c>
      <c r="G385">
        <v>15</v>
      </c>
      <c r="H385">
        <v>2.94</v>
      </c>
      <c r="I385" t="s">
        <v>52</v>
      </c>
      <c r="J385">
        <v>5</v>
      </c>
      <c r="K385">
        <v>9</v>
      </c>
      <c r="L385">
        <v>1</v>
      </c>
      <c r="M385">
        <v>1</v>
      </c>
      <c r="N385" t="s">
        <v>34</v>
      </c>
      <c r="O385">
        <v>5</v>
      </c>
      <c r="P385" t="s">
        <v>35</v>
      </c>
      <c r="Q385" t="s">
        <v>34</v>
      </c>
      <c r="R385">
        <v>94</v>
      </c>
      <c r="S385">
        <v>7</v>
      </c>
      <c r="T385">
        <v>4</v>
      </c>
      <c r="U385">
        <v>5</v>
      </c>
      <c r="V385" t="s">
        <v>36</v>
      </c>
      <c r="W385">
        <v>73</v>
      </c>
      <c r="X385">
        <v>197.3</v>
      </c>
      <c r="Y385" t="s">
        <v>46</v>
      </c>
      <c r="Z385" t="s">
        <v>47</v>
      </c>
      <c r="AA385" t="s">
        <v>46</v>
      </c>
      <c r="AB385" t="s">
        <v>48</v>
      </c>
      <c r="AC385">
        <v>0</v>
      </c>
    </row>
    <row r="386" spans="1:29" x14ac:dyDescent="0.3">
      <c r="A386" t="s">
        <v>464</v>
      </c>
      <c r="B386">
        <v>20</v>
      </c>
      <c r="C386" t="s">
        <v>30</v>
      </c>
      <c r="D386" t="s">
        <v>63</v>
      </c>
      <c r="E386" t="s">
        <v>64</v>
      </c>
      <c r="F386">
        <v>100</v>
      </c>
      <c r="G386">
        <v>6</v>
      </c>
      <c r="H386">
        <v>3.22</v>
      </c>
      <c r="I386" t="s">
        <v>33</v>
      </c>
      <c r="J386">
        <v>8</v>
      </c>
      <c r="K386">
        <v>8</v>
      </c>
      <c r="L386">
        <v>1</v>
      </c>
      <c r="M386">
        <v>2</v>
      </c>
      <c r="N386" t="s">
        <v>34</v>
      </c>
      <c r="O386">
        <v>5</v>
      </c>
      <c r="P386" t="s">
        <v>35</v>
      </c>
      <c r="Q386" t="s">
        <v>35</v>
      </c>
      <c r="R386">
        <v>100</v>
      </c>
      <c r="S386">
        <v>9</v>
      </c>
      <c r="T386">
        <v>7</v>
      </c>
      <c r="U386">
        <v>7</v>
      </c>
      <c r="V386" t="s">
        <v>36</v>
      </c>
      <c r="W386">
        <v>66</v>
      </c>
      <c r="X386">
        <v>217.8</v>
      </c>
      <c r="Y386" t="s">
        <v>37</v>
      </c>
      <c r="Z386" t="s">
        <v>38</v>
      </c>
      <c r="AA386" t="s">
        <v>65</v>
      </c>
      <c r="AB386" t="s">
        <v>61</v>
      </c>
      <c r="AC386">
        <v>81519</v>
      </c>
    </row>
    <row r="387" spans="1:29" x14ac:dyDescent="0.3">
      <c r="A387" t="s">
        <v>465</v>
      </c>
      <c r="B387">
        <v>19</v>
      </c>
      <c r="C387" t="s">
        <v>30</v>
      </c>
      <c r="D387" t="s">
        <v>50</v>
      </c>
      <c r="E387" t="s">
        <v>67</v>
      </c>
      <c r="F387">
        <v>75</v>
      </c>
      <c r="G387">
        <v>23</v>
      </c>
      <c r="H387">
        <v>3.03</v>
      </c>
      <c r="I387" t="s">
        <v>52</v>
      </c>
      <c r="J387">
        <v>5</v>
      </c>
      <c r="K387">
        <v>4</v>
      </c>
      <c r="L387">
        <v>3</v>
      </c>
      <c r="M387">
        <v>2</v>
      </c>
      <c r="N387" t="s">
        <v>34</v>
      </c>
      <c r="O387">
        <v>3</v>
      </c>
      <c r="P387" t="s">
        <v>35</v>
      </c>
      <c r="Q387" t="s">
        <v>34</v>
      </c>
      <c r="R387">
        <v>75</v>
      </c>
      <c r="S387">
        <v>7</v>
      </c>
      <c r="T387">
        <v>5</v>
      </c>
      <c r="U387">
        <v>5</v>
      </c>
      <c r="V387" t="s">
        <v>55</v>
      </c>
      <c r="W387">
        <v>59</v>
      </c>
      <c r="X387">
        <v>168.95</v>
      </c>
      <c r="Y387" t="s">
        <v>46</v>
      </c>
      <c r="Z387" t="s">
        <v>47</v>
      </c>
      <c r="AA387" t="s">
        <v>46</v>
      </c>
      <c r="AB387" t="s">
        <v>48</v>
      </c>
      <c r="AC387">
        <v>0</v>
      </c>
    </row>
    <row r="388" spans="1:29" x14ac:dyDescent="0.3">
      <c r="A388" t="s">
        <v>466</v>
      </c>
      <c r="B388">
        <v>23</v>
      </c>
      <c r="C388" t="s">
        <v>42</v>
      </c>
      <c r="D388" t="s">
        <v>63</v>
      </c>
      <c r="E388" t="s">
        <v>83</v>
      </c>
      <c r="F388">
        <v>73</v>
      </c>
      <c r="G388">
        <v>22</v>
      </c>
      <c r="H388">
        <v>2.72</v>
      </c>
      <c r="I388" t="s">
        <v>52</v>
      </c>
      <c r="J388">
        <v>8</v>
      </c>
      <c r="K388">
        <v>9</v>
      </c>
      <c r="L388">
        <v>3</v>
      </c>
      <c r="M388">
        <v>3</v>
      </c>
      <c r="N388" t="s">
        <v>34</v>
      </c>
      <c r="O388">
        <v>3</v>
      </c>
      <c r="P388" t="s">
        <v>35</v>
      </c>
      <c r="Q388" t="s">
        <v>34</v>
      </c>
      <c r="R388">
        <v>99</v>
      </c>
      <c r="S388">
        <v>8</v>
      </c>
      <c r="T388">
        <v>5</v>
      </c>
      <c r="U388">
        <v>8</v>
      </c>
      <c r="V388" t="s">
        <v>36</v>
      </c>
      <c r="W388">
        <v>63</v>
      </c>
      <c r="X388">
        <v>203.5</v>
      </c>
      <c r="Y388" t="s">
        <v>37</v>
      </c>
      <c r="Z388" t="s">
        <v>38</v>
      </c>
      <c r="AA388" t="s">
        <v>104</v>
      </c>
      <c r="AB388" t="s">
        <v>59</v>
      </c>
      <c r="AC388">
        <v>105616</v>
      </c>
    </row>
    <row r="389" spans="1:29" x14ac:dyDescent="0.3">
      <c r="A389" t="s">
        <v>467</v>
      </c>
      <c r="B389">
        <v>21</v>
      </c>
      <c r="C389" t="s">
        <v>42</v>
      </c>
      <c r="D389" t="s">
        <v>43</v>
      </c>
      <c r="E389" t="s">
        <v>64</v>
      </c>
      <c r="F389">
        <v>76</v>
      </c>
      <c r="G389">
        <v>13</v>
      </c>
      <c r="H389">
        <v>2.81</v>
      </c>
      <c r="I389" t="s">
        <v>52</v>
      </c>
      <c r="J389">
        <v>6</v>
      </c>
      <c r="K389">
        <v>9</v>
      </c>
      <c r="L389">
        <v>1</v>
      </c>
      <c r="M389">
        <v>2</v>
      </c>
      <c r="N389" t="s">
        <v>35</v>
      </c>
      <c r="O389">
        <v>4</v>
      </c>
      <c r="P389" t="s">
        <v>35</v>
      </c>
      <c r="Q389" t="s">
        <v>35</v>
      </c>
      <c r="R389">
        <v>100</v>
      </c>
      <c r="S389">
        <v>8</v>
      </c>
      <c r="T389">
        <v>5</v>
      </c>
      <c r="U389">
        <v>4</v>
      </c>
      <c r="V389" t="s">
        <v>36</v>
      </c>
      <c r="W389">
        <v>64</v>
      </c>
      <c r="X389">
        <v>191.65</v>
      </c>
      <c r="Y389" t="s">
        <v>37</v>
      </c>
      <c r="Z389" t="s">
        <v>38</v>
      </c>
      <c r="AA389" t="s">
        <v>73</v>
      </c>
      <c r="AB389" t="s">
        <v>40</v>
      </c>
      <c r="AC389">
        <v>103450</v>
      </c>
    </row>
    <row r="390" spans="1:29" x14ac:dyDescent="0.3">
      <c r="A390" t="s">
        <v>468</v>
      </c>
      <c r="B390">
        <v>20</v>
      </c>
      <c r="C390" t="s">
        <v>30</v>
      </c>
      <c r="D390" t="s">
        <v>31</v>
      </c>
      <c r="E390" t="s">
        <v>115</v>
      </c>
      <c r="F390">
        <v>83</v>
      </c>
      <c r="G390">
        <v>19</v>
      </c>
      <c r="H390">
        <v>3.19</v>
      </c>
      <c r="I390" t="s">
        <v>52</v>
      </c>
      <c r="J390">
        <v>5</v>
      </c>
      <c r="K390">
        <v>6</v>
      </c>
      <c r="L390">
        <v>3</v>
      </c>
      <c r="M390">
        <v>3</v>
      </c>
      <c r="N390" t="s">
        <v>35</v>
      </c>
      <c r="O390">
        <v>4</v>
      </c>
      <c r="P390" t="s">
        <v>35</v>
      </c>
      <c r="Q390" t="s">
        <v>35</v>
      </c>
      <c r="R390">
        <v>90</v>
      </c>
      <c r="S390">
        <v>7</v>
      </c>
      <c r="T390">
        <v>5</v>
      </c>
      <c r="U390">
        <v>5</v>
      </c>
      <c r="V390" t="s">
        <v>36</v>
      </c>
      <c r="W390">
        <v>63</v>
      </c>
      <c r="X390">
        <v>186.85</v>
      </c>
      <c r="Y390" t="s">
        <v>37</v>
      </c>
      <c r="Z390" t="s">
        <v>38</v>
      </c>
      <c r="AA390" t="s">
        <v>150</v>
      </c>
      <c r="AB390" t="s">
        <v>61</v>
      </c>
      <c r="AC390">
        <v>81740</v>
      </c>
    </row>
    <row r="391" spans="1:29" x14ac:dyDescent="0.3">
      <c r="A391" t="s">
        <v>469</v>
      </c>
      <c r="B391">
        <v>21</v>
      </c>
      <c r="C391" t="s">
        <v>42</v>
      </c>
      <c r="D391" t="s">
        <v>43</v>
      </c>
      <c r="E391" t="s">
        <v>51</v>
      </c>
      <c r="F391">
        <v>68</v>
      </c>
      <c r="G391">
        <v>34</v>
      </c>
      <c r="H391">
        <v>3.16</v>
      </c>
      <c r="I391" t="s">
        <v>52</v>
      </c>
      <c r="J391">
        <v>5</v>
      </c>
      <c r="K391">
        <v>6</v>
      </c>
      <c r="L391">
        <v>2</v>
      </c>
      <c r="M391">
        <v>5</v>
      </c>
      <c r="N391" t="s">
        <v>35</v>
      </c>
      <c r="O391">
        <v>3</v>
      </c>
      <c r="P391" t="s">
        <v>34</v>
      </c>
      <c r="Q391" t="s">
        <v>35</v>
      </c>
      <c r="R391">
        <v>96</v>
      </c>
      <c r="S391">
        <v>10</v>
      </c>
      <c r="T391">
        <v>8</v>
      </c>
      <c r="U391">
        <v>6</v>
      </c>
      <c r="V391" t="s">
        <v>36</v>
      </c>
      <c r="W391">
        <v>70</v>
      </c>
      <c r="X391">
        <v>193.2</v>
      </c>
      <c r="Y391" t="s">
        <v>37</v>
      </c>
      <c r="Z391" t="s">
        <v>38</v>
      </c>
      <c r="AA391" t="s">
        <v>110</v>
      </c>
      <c r="AB391" t="s">
        <v>40</v>
      </c>
      <c r="AC391">
        <v>94211</v>
      </c>
    </row>
    <row r="392" spans="1:29" x14ac:dyDescent="0.3">
      <c r="A392" t="s">
        <v>470</v>
      </c>
      <c r="B392">
        <v>22</v>
      </c>
      <c r="C392" t="s">
        <v>42</v>
      </c>
      <c r="D392" t="s">
        <v>50</v>
      </c>
      <c r="E392" t="s">
        <v>64</v>
      </c>
      <c r="F392">
        <v>81</v>
      </c>
      <c r="G392">
        <v>26</v>
      </c>
      <c r="H392">
        <v>3.36</v>
      </c>
      <c r="I392" t="s">
        <v>33</v>
      </c>
      <c r="J392">
        <v>8</v>
      </c>
      <c r="K392">
        <v>6</v>
      </c>
      <c r="L392">
        <v>2</v>
      </c>
      <c r="M392">
        <v>4</v>
      </c>
      <c r="N392" t="s">
        <v>34</v>
      </c>
      <c r="O392">
        <v>4</v>
      </c>
      <c r="P392" t="s">
        <v>35</v>
      </c>
      <c r="Q392" t="s">
        <v>34</v>
      </c>
      <c r="R392">
        <v>98</v>
      </c>
      <c r="S392">
        <v>8</v>
      </c>
      <c r="T392">
        <v>8</v>
      </c>
      <c r="U392">
        <v>9</v>
      </c>
      <c r="V392" t="s">
        <v>36</v>
      </c>
      <c r="W392">
        <v>78</v>
      </c>
      <c r="X392">
        <v>219.8</v>
      </c>
      <c r="Y392" t="s">
        <v>37</v>
      </c>
      <c r="Z392" t="s">
        <v>38</v>
      </c>
      <c r="AA392" t="s">
        <v>65</v>
      </c>
      <c r="AB392" t="s">
        <v>61</v>
      </c>
      <c r="AC392">
        <v>104168</v>
      </c>
    </row>
    <row r="393" spans="1:29" x14ac:dyDescent="0.3">
      <c r="A393" t="s">
        <v>471</v>
      </c>
      <c r="B393">
        <v>20</v>
      </c>
      <c r="C393" t="s">
        <v>42</v>
      </c>
      <c r="D393" t="s">
        <v>63</v>
      </c>
      <c r="E393" t="s">
        <v>57</v>
      </c>
      <c r="F393">
        <v>80</v>
      </c>
      <c r="G393">
        <v>33</v>
      </c>
      <c r="H393">
        <v>3.31</v>
      </c>
      <c r="I393" t="s">
        <v>33</v>
      </c>
      <c r="J393">
        <v>9</v>
      </c>
      <c r="K393">
        <v>10</v>
      </c>
      <c r="L393">
        <v>3</v>
      </c>
      <c r="M393">
        <v>7</v>
      </c>
      <c r="N393" t="s">
        <v>34</v>
      </c>
      <c r="O393">
        <v>5</v>
      </c>
      <c r="P393" t="s">
        <v>34</v>
      </c>
      <c r="Q393" t="s">
        <v>34</v>
      </c>
      <c r="R393">
        <v>100</v>
      </c>
      <c r="S393">
        <v>10</v>
      </c>
      <c r="T393">
        <v>7</v>
      </c>
      <c r="U393">
        <v>10</v>
      </c>
      <c r="V393" t="s">
        <v>36</v>
      </c>
      <c r="W393">
        <v>96</v>
      </c>
      <c r="X393">
        <v>253.15</v>
      </c>
      <c r="Y393" t="s">
        <v>37</v>
      </c>
      <c r="Z393" t="s">
        <v>38</v>
      </c>
      <c r="AA393" t="s">
        <v>58</v>
      </c>
      <c r="AB393" t="s">
        <v>40</v>
      </c>
      <c r="AC393">
        <v>103860</v>
      </c>
    </row>
    <row r="394" spans="1:29" x14ac:dyDescent="0.3">
      <c r="A394" t="s">
        <v>472</v>
      </c>
      <c r="B394">
        <v>27</v>
      </c>
      <c r="C394" t="s">
        <v>30</v>
      </c>
      <c r="D394" t="s">
        <v>31</v>
      </c>
      <c r="E394" t="s">
        <v>83</v>
      </c>
      <c r="F394">
        <v>74</v>
      </c>
      <c r="G394">
        <v>19</v>
      </c>
      <c r="H394">
        <v>2.84</v>
      </c>
      <c r="I394" t="s">
        <v>52</v>
      </c>
      <c r="J394">
        <v>8</v>
      </c>
      <c r="K394">
        <v>9</v>
      </c>
      <c r="L394">
        <v>4</v>
      </c>
      <c r="M394">
        <v>4</v>
      </c>
      <c r="N394" t="s">
        <v>34</v>
      </c>
      <c r="O394">
        <v>3</v>
      </c>
      <c r="P394" t="s">
        <v>35</v>
      </c>
      <c r="Q394" t="s">
        <v>35</v>
      </c>
      <c r="R394">
        <v>100</v>
      </c>
      <c r="S394">
        <v>6</v>
      </c>
      <c r="T394">
        <v>4</v>
      </c>
      <c r="U394">
        <v>9</v>
      </c>
      <c r="V394" t="s">
        <v>55</v>
      </c>
      <c r="W394">
        <v>81</v>
      </c>
      <c r="X394">
        <v>214.1</v>
      </c>
      <c r="Y394" t="s">
        <v>37</v>
      </c>
      <c r="Z394" t="s">
        <v>38</v>
      </c>
      <c r="AA394" t="s">
        <v>84</v>
      </c>
      <c r="AB394" t="s">
        <v>40</v>
      </c>
      <c r="AC394">
        <v>98829</v>
      </c>
    </row>
    <row r="395" spans="1:29" x14ac:dyDescent="0.3">
      <c r="A395" t="s">
        <v>473</v>
      </c>
      <c r="B395">
        <v>19</v>
      </c>
      <c r="C395" t="s">
        <v>42</v>
      </c>
      <c r="D395" t="s">
        <v>31</v>
      </c>
      <c r="E395" t="s">
        <v>32</v>
      </c>
      <c r="F395">
        <v>83</v>
      </c>
      <c r="G395">
        <v>12</v>
      </c>
      <c r="H395">
        <v>2.85</v>
      </c>
      <c r="I395" t="s">
        <v>52</v>
      </c>
      <c r="J395">
        <v>8</v>
      </c>
      <c r="K395">
        <v>7</v>
      </c>
      <c r="L395">
        <v>0</v>
      </c>
      <c r="M395">
        <v>3</v>
      </c>
      <c r="N395" t="s">
        <v>34</v>
      </c>
      <c r="O395">
        <v>3</v>
      </c>
      <c r="P395" t="s">
        <v>35</v>
      </c>
      <c r="Q395" t="s">
        <v>34</v>
      </c>
      <c r="R395">
        <v>94</v>
      </c>
      <c r="S395">
        <v>8</v>
      </c>
      <c r="T395">
        <v>7</v>
      </c>
      <c r="U395">
        <v>8</v>
      </c>
      <c r="V395" t="s">
        <v>36</v>
      </c>
      <c r="W395">
        <v>65</v>
      </c>
      <c r="X395">
        <v>196.45</v>
      </c>
      <c r="Y395" t="s">
        <v>37</v>
      </c>
      <c r="Z395" t="s">
        <v>38</v>
      </c>
      <c r="AA395" t="s">
        <v>39</v>
      </c>
      <c r="AB395" t="s">
        <v>40</v>
      </c>
      <c r="AC395">
        <v>77427</v>
      </c>
    </row>
    <row r="396" spans="1:29" x14ac:dyDescent="0.3">
      <c r="A396" t="s">
        <v>474</v>
      </c>
      <c r="B396">
        <v>21</v>
      </c>
      <c r="C396" t="s">
        <v>30</v>
      </c>
      <c r="D396" t="s">
        <v>43</v>
      </c>
      <c r="E396" t="s">
        <v>83</v>
      </c>
      <c r="F396">
        <v>87</v>
      </c>
      <c r="G396">
        <v>26</v>
      </c>
      <c r="H396">
        <v>3.13</v>
      </c>
      <c r="I396" t="s">
        <v>52</v>
      </c>
      <c r="J396">
        <v>6</v>
      </c>
      <c r="K396">
        <v>6</v>
      </c>
      <c r="L396">
        <v>1</v>
      </c>
      <c r="M396">
        <v>4</v>
      </c>
      <c r="N396" t="s">
        <v>34</v>
      </c>
      <c r="O396">
        <v>3</v>
      </c>
      <c r="P396" t="s">
        <v>34</v>
      </c>
      <c r="Q396" t="s">
        <v>34</v>
      </c>
      <c r="R396">
        <v>88</v>
      </c>
      <c r="S396">
        <v>8</v>
      </c>
      <c r="T396">
        <v>10</v>
      </c>
      <c r="U396">
        <v>6</v>
      </c>
      <c r="V396" t="s">
        <v>36</v>
      </c>
      <c r="W396">
        <v>67</v>
      </c>
      <c r="X396">
        <v>187.35</v>
      </c>
      <c r="Y396" t="s">
        <v>37</v>
      </c>
      <c r="Z396" t="s">
        <v>38</v>
      </c>
      <c r="AA396" t="s">
        <v>91</v>
      </c>
      <c r="AB396" t="s">
        <v>40</v>
      </c>
      <c r="AC396">
        <v>103596</v>
      </c>
    </row>
    <row r="397" spans="1:29" x14ac:dyDescent="0.3">
      <c r="A397" t="s">
        <v>475</v>
      </c>
      <c r="B397">
        <v>21</v>
      </c>
      <c r="C397" t="s">
        <v>30</v>
      </c>
      <c r="D397" t="s">
        <v>31</v>
      </c>
      <c r="E397" t="s">
        <v>32</v>
      </c>
      <c r="F397">
        <v>94</v>
      </c>
      <c r="G397">
        <v>16</v>
      </c>
      <c r="H397">
        <v>3.43</v>
      </c>
      <c r="I397" t="s">
        <v>33</v>
      </c>
      <c r="J397">
        <v>8</v>
      </c>
      <c r="K397">
        <v>9</v>
      </c>
      <c r="L397">
        <v>6</v>
      </c>
      <c r="M397">
        <v>2</v>
      </c>
      <c r="N397" t="s">
        <v>35</v>
      </c>
      <c r="O397">
        <v>5</v>
      </c>
      <c r="P397" t="s">
        <v>35</v>
      </c>
      <c r="Q397" t="s">
        <v>34</v>
      </c>
      <c r="R397">
        <v>100</v>
      </c>
      <c r="S397">
        <v>9</v>
      </c>
      <c r="T397">
        <v>7</v>
      </c>
      <c r="U397">
        <v>10</v>
      </c>
      <c r="V397" t="s">
        <v>36</v>
      </c>
      <c r="W397">
        <v>87</v>
      </c>
      <c r="X397">
        <v>246.95</v>
      </c>
      <c r="Y397" t="s">
        <v>37</v>
      </c>
      <c r="Z397" t="s">
        <v>38</v>
      </c>
      <c r="AA397" t="s">
        <v>69</v>
      </c>
      <c r="AB397" t="s">
        <v>59</v>
      </c>
      <c r="AC397">
        <v>88576</v>
      </c>
    </row>
    <row r="398" spans="1:29" x14ac:dyDescent="0.3">
      <c r="A398" t="s">
        <v>476</v>
      </c>
      <c r="B398">
        <v>20</v>
      </c>
      <c r="C398" t="s">
        <v>42</v>
      </c>
      <c r="D398" t="s">
        <v>63</v>
      </c>
      <c r="E398" t="s">
        <v>72</v>
      </c>
      <c r="F398">
        <v>78</v>
      </c>
      <c r="G398">
        <v>10</v>
      </c>
      <c r="H398">
        <v>3.09</v>
      </c>
      <c r="I398" t="s">
        <v>52</v>
      </c>
      <c r="J398">
        <v>8</v>
      </c>
      <c r="K398">
        <v>9</v>
      </c>
      <c r="L398">
        <v>4</v>
      </c>
      <c r="M398">
        <v>2</v>
      </c>
      <c r="N398" t="s">
        <v>34</v>
      </c>
      <c r="O398">
        <v>5</v>
      </c>
      <c r="P398" t="s">
        <v>35</v>
      </c>
      <c r="Q398" t="s">
        <v>34</v>
      </c>
      <c r="R398">
        <v>100</v>
      </c>
      <c r="S398">
        <v>9</v>
      </c>
      <c r="T398">
        <v>6</v>
      </c>
      <c r="U398">
        <v>6</v>
      </c>
      <c r="V398" t="s">
        <v>36</v>
      </c>
      <c r="W398">
        <v>89</v>
      </c>
      <c r="X398">
        <v>231.85</v>
      </c>
      <c r="Y398" t="s">
        <v>37</v>
      </c>
      <c r="Z398" t="s">
        <v>38</v>
      </c>
      <c r="AA398" t="s">
        <v>73</v>
      </c>
      <c r="AB398" t="s">
        <v>40</v>
      </c>
      <c r="AC398">
        <v>103476</v>
      </c>
    </row>
    <row r="399" spans="1:29" x14ac:dyDescent="0.3">
      <c r="A399" t="s">
        <v>477</v>
      </c>
      <c r="B399">
        <v>22</v>
      </c>
      <c r="C399" t="s">
        <v>30</v>
      </c>
      <c r="D399" t="s">
        <v>63</v>
      </c>
      <c r="E399" t="s">
        <v>57</v>
      </c>
      <c r="F399">
        <v>81</v>
      </c>
      <c r="G399">
        <v>27</v>
      </c>
      <c r="H399">
        <v>3.06</v>
      </c>
      <c r="I399" t="s">
        <v>52</v>
      </c>
      <c r="J399">
        <v>8</v>
      </c>
      <c r="K399">
        <v>8</v>
      </c>
      <c r="L399">
        <v>3</v>
      </c>
      <c r="M399">
        <v>4</v>
      </c>
      <c r="N399" t="s">
        <v>34</v>
      </c>
      <c r="O399">
        <v>5</v>
      </c>
      <c r="P399" t="s">
        <v>34</v>
      </c>
      <c r="Q399" t="s">
        <v>34</v>
      </c>
      <c r="R399">
        <v>100</v>
      </c>
      <c r="S399">
        <v>10</v>
      </c>
      <c r="T399">
        <v>9</v>
      </c>
      <c r="U399">
        <v>7</v>
      </c>
      <c r="V399" t="s">
        <v>36</v>
      </c>
      <c r="W399">
        <v>81</v>
      </c>
      <c r="X399">
        <v>227.9</v>
      </c>
      <c r="Y399" t="s">
        <v>37</v>
      </c>
      <c r="Z399" t="s">
        <v>38</v>
      </c>
      <c r="AA399" t="s">
        <v>80</v>
      </c>
      <c r="AB399" t="s">
        <v>61</v>
      </c>
      <c r="AC399">
        <v>79801</v>
      </c>
    </row>
    <row r="400" spans="1:29" x14ac:dyDescent="0.3">
      <c r="A400" t="s">
        <v>478</v>
      </c>
      <c r="B400">
        <v>20</v>
      </c>
      <c r="C400" t="s">
        <v>42</v>
      </c>
      <c r="D400" t="s">
        <v>63</v>
      </c>
      <c r="E400" t="s">
        <v>67</v>
      </c>
      <c r="F400">
        <v>78</v>
      </c>
      <c r="G400">
        <v>19</v>
      </c>
      <c r="H400">
        <v>2.84</v>
      </c>
      <c r="I400" t="s">
        <v>52</v>
      </c>
      <c r="J400">
        <v>3</v>
      </c>
      <c r="K400">
        <v>3</v>
      </c>
      <c r="L400">
        <v>2</v>
      </c>
      <c r="M400">
        <v>0</v>
      </c>
      <c r="N400" t="s">
        <v>35</v>
      </c>
      <c r="O400">
        <v>2</v>
      </c>
      <c r="P400" t="s">
        <v>35</v>
      </c>
      <c r="Q400" t="s">
        <v>34</v>
      </c>
      <c r="R400">
        <v>79</v>
      </c>
      <c r="S400">
        <v>7</v>
      </c>
      <c r="T400">
        <v>7</v>
      </c>
      <c r="U400">
        <v>4</v>
      </c>
      <c r="V400" t="s">
        <v>55</v>
      </c>
      <c r="W400">
        <v>46</v>
      </c>
      <c r="X400">
        <v>142.30000000000001</v>
      </c>
      <c r="Y400" t="s">
        <v>46</v>
      </c>
      <c r="Z400" t="s">
        <v>47</v>
      </c>
      <c r="AA400" t="s">
        <v>46</v>
      </c>
      <c r="AB400" t="s">
        <v>48</v>
      </c>
      <c r="AC400">
        <v>0</v>
      </c>
    </row>
    <row r="401" spans="1:29" x14ac:dyDescent="0.3">
      <c r="A401" t="s">
        <v>479</v>
      </c>
      <c r="B401">
        <v>24</v>
      </c>
      <c r="C401" t="s">
        <v>42</v>
      </c>
      <c r="D401" t="s">
        <v>43</v>
      </c>
      <c r="E401" t="s">
        <v>67</v>
      </c>
      <c r="F401">
        <v>75</v>
      </c>
      <c r="G401">
        <v>5</v>
      </c>
      <c r="H401">
        <v>2.79</v>
      </c>
      <c r="I401" t="s">
        <v>52</v>
      </c>
      <c r="J401">
        <v>6</v>
      </c>
      <c r="K401">
        <v>6</v>
      </c>
      <c r="L401">
        <v>1</v>
      </c>
      <c r="M401">
        <v>1</v>
      </c>
      <c r="N401" t="s">
        <v>35</v>
      </c>
      <c r="O401">
        <v>3</v>
      </c>
      <c r="P401" t="s">
        <v>35</v>
      </c>
      <c r="Q401" t="s">
        <v>34</v>
      </c>
      <c r="R401">
        <v>93</v>
      </c>
      <c r="S401">
        <v>5</v>
      </c>
      <c r="T401">
        <v>6</v>
      </c>
      <c r="U401">
        <v>6</v>
      </c>
      <c r="V401" t="s">
        <v>55</v>
      </c>
      <c r="W401">
        <v>67</v>
      </c>
      <c r="X401">
        <v>177.75</v>
      </c>
      <c r="Y401" t="s">
        <v>46</v>
      </c>
      <c r="Z401" t="s">
        <v>47</v>
      </c>
      <c r="AA401" t="s">
        <v>46</v>
      </c>
      <c r="AB401" t="s">
        <v>48</v>
      </c>
      <c r="AC401">
        <v>0</v>
      </c>
    </row>
    <row r="402" spans="1:29" x14ac:dyDescent="0.3">
      <c r="A402" t="s">
        <v>480</v>
      </c>
      <c r="B402">
        <v>22</v>
      </c>
      <c r="C402" t="s">
        <v>30</v>
      </c>
      <c r="D402" t="s">
        <v>50</v>
      </c>
      <c r="E402" t="s">
        <v>72</v>
      </c>
      <c r="F402">
        <v>80</v>
      </c>
      <c r="G402">
        <v>21</v>
      </c>
      <c r="H402">
        <v>3.03</v>
      </c>
      <c r="I402" t="s">
        <v>52</v>
      </c>
      <c r="J402">
        <v>8</v>
      </c>
      <c r="K402">
        <v>10</v>
      </c>
      <c r="L402">
        <v>2</v>
      </c>
      <c r="M402">
        <v>2</v>
      </c>
      <c r="N402" t="s">
        <v>34</v>
      </c>
      <c r="O402">
        <v>4</v>
      </c>
      <c r="P402" t="s">
        <v>34</v>
      </c>
      <c r="Q402" t="s">
        <v>35</v>
      </c>
      <c r="R402">
        <v>100</v>
      </c>
      <c r="S402">
        <v>10</v>
      </c>
      <c r="T402">
        <v>8</v>
      </c>
      <c r="U402">
        <v>9</v>
      </c>
      <c r="V402" t="s">
        <v>36</v>
      </c>
      <c r="W402">
        <v>88</v>
      </c>
      <c r="X402">
        <v>232.45</v>
      </c>
      <c r="Y402" t="s">
        <v>37</v>
      </c>
      <c r="Z402" t="s">
        <v>38</v>
      </c>
      <c r="AA402" t="s">
        <v>65</v>
      </c>
      <c r="AB402" t="s">
        <v>40</v>
      </c>
      <c r="AC402">
        <v>107756</v>
      </c>
    </row>
    <row r="403" spans="1:29" x14ac:dyDescent="0.3">
      <c r="A403" t="s">
        <v>481</v>
      </c>
      <c r="B403">
        <v>19</v>
      </c>
      <c r="C403" t="s">
        <v>30</v>
      </c>
      <c r="D403" t="s">
        <v>31</v>
      </c>
      <c r="E403" t="s">
        <v>83</v>
      </c>
      <c r="F403">
        <v>76</v>
      </c>
      <c r="G403">
        <v>5</v>
      </c>
      <c r="H403">
        <v>2.61</v>
      </c>
      <c r="I403" t="s">
        <v>52</v>
      </c>
      <c r="J403">
        <v>6</v>
      </c>
      <c r="K403">
        <v>8</v>
      </c>
      <c r="L403">
        <v>1</v>
      </c>
      <c r="M403">
        <v>2</v>
      </c>
      <c r="N403" t="s">
        <v>34</v>
      </c>
      <c r="O403">
        <v>2</v>
      </c>
      <c r="P403" t="s">
        <v>35</v>
      </c>
      <c r="Q403" t="s">
        <v>34</v>
      </c>
      <c r="R403">
        <v>81</v>
      </c>
      <c r="S403">
        <v>7</v>
      </c>
      <c r="T403">
        <v>8</v>
      </c>
      <c r="U403">
        <v>5</v>
      </c>
      <c r="V403" t="s">
        <v>55</v>
      </c>
      <c r="W403">
        <v>68</v>
      </c>
      <c r="X403">
        <v>172.95</v>
      </c>
      <c r="Y403" t="s">
        <v>37</v>
      </c>
      <c r="Z403" t="s">
        <v>109</v>
      </c>
      <c r="AA403" t="s">
        <v>91</v>
      </c>
      <c r="AB403" t="s">
        <v>74</v>
      </c>
      <c r="AC403">
        <v>69367</v>
      </c>
    </row>
    <row r="404" spans="1:29" x14ac:dyDescent="0.3">
      <c r="A404" t="s">
        <v>482</v>
      </c>
      <c r="B404">
        <v>21</v>
      </c>
      <c r="C404" t="s">
        <v>30</v>
      </c>
      <c r="D404" t="s">
        <v>43</v>
      </c>
      <c r="E404" t="s">
        <v>57</v>
      </c>
      <c r="F404">
        <v>73</v>
      </c>
      <c r="G404">
        <v>24</v>
      </c>
      <c r="H404">
        <v>2.88</v>
      </c>
      <c r="I404" t="s">
        <v>52</v>
      </c>
      <c r="J404">
        <v>9</v>
      </c>
      <c r="K404">
        <v>11</v>
      </c>
      <c r="L404">
        <v>2</v>
      </c>
      <c r="M404">
        <v>3</v>
      </c>
      <c r="N404" t="s">
        <v>34</v>
      </c>
      <c r="O404">
        <v>5</v>
      </c>
      <c r="P404" t="s">
        <v>34</v>
      </c>
      <c r="Q404" t="s">
        <v>34</v>
      </c>
      <c r="R404">
        <v>100</v>
      </c>
      <c r="S404">
        <v>9</v>
      </c>
      <c r="T404">
        <v>8</v>
      </c>
      <c r="U404">
        <v>8</v>
      </c>
      <c r="V404" t="s">
        <v>36</v>
      </c>
      <c r="W404">
        <v>83</v>
      </c>
      <c r="X404">
        <v>234.7</v>
      </c>
      <c r="Y404" t="s">
        <v>37</v>
      </c>
      <c r="Z404" t="s">
        <v>38</v>
      </c>
      <c r="AA404" t="s">
        <v>80</v>
      </c>
      <c r="AB404" t="s">
        <v>59</v>
      </c>
      <c r="AC404">
        <v>87124</v>
      </c>
    </row>
    <row r="405" spans="1:29" x14ac:dyDescent="0.3">
      <c r="A405" t="s">
        <v>483</v>
      </c>
      <c r="B405">
        <v>21</v>
      </c>
      <c r="C405" t="s">
        <v>30</v>
      </c>
      <c r="D405" t="s">
        <v>31</v>
      </c>
      <c r="E405" t="s">
        <v>51</v>
      </c>
      <c r="F405">
        <v>53</v>
      </c>
      <c r="G405">
        <v>31</v>
      </c>
      <c r="H405">
        <v>2.86</v>
      </c>
      <c r="I405" t="s">
        <v>52</v>
      </c>
      <c r="J405">
        <v>4</v>
      </c>
      <c r="K405">
        <v>4</v>
      </c>
      <c r="L405">
        <v>4</v>
      </c>
      <c r="M405">
        <v>4</v>
      </c>
      <c r="N405" t="s">
        <v>35</v>
      </c>
      <c r="O405">
        <v>3</v>
      </c>
      <c r="P405" t="s">
        <v>35</v>
      </c>
      <c r="Q405" t="s">
        <v>35</v>
      </c>
      <c r="R405">
        <v>82</v>
      </c>
      <c r="S405">
        <v>7</v>
      </c>
      <c r="T405">
        <v>6</v>
      </c>
      <c r="U405">
        <v>6</v>
      </c>
      <c r="V405" t="s">
        <v>55</v>
      </c>
      <c r="W405">
        <v>54</v>
      </c>
      <c r="X405">
        <v>165.5</v>
      </c>
      <c r="Y405" t="s">
        <v>46</v>
      </c>
      <c r="Z405" t="s">
        <v>47</v>
      </c>
      <c r="AA405" t="s">
        <v>46</v>
      </c>
      <c r="AB405" t="s">
        <v>48</v>
      </c>
      <c r="AC405">
        <v>0</v>
      </c>
    </row>
    <row r="406" spans="1:29" x14ac:dyDescent="0.3">
      <c r="A406" t="s">
        <v>484</v>
      </c>
      <c r="B406">
        <v>21</v>
      </c>
      <c r="C406" t="s">
        <v>42</v>
      </c>
      <c r="D406" t="s">
        <v>31</v>
      </c>
      <c r="E406" t="s">
        <v>64</v>
      </c>
      <c r="F406">
        <v>92</v>
      </c>
      <c r="G406">
        <v>21</v>
      </c>
      <c r="H406">
        <v>3.51</v>
      </c>
      <c r="I406" t="s">
        <v>33</v>
      </c>
      <c r="J406">
        <v>8</v>
      </c>
      <c r="K406">
        <v>9</v>
      </c>
      <c r="L406">
        <v>1</v>
      </c>
      <c r="M406">
        <v>4</v>
      </c>
      <c r="N406" t="s">
        <v>34</v>
      </c>
      <c r="O406">
        <v>4</v>
      </c>
      <c r="P406" t="s">
        <v>35</v>
      </c>
      <c r="Q406" t="s">
        <v>35</v>
      </c>
      <c r="R406">
        <v>100</v>
      </c>
      <c r="S406">
        <v>6</v>
      </c>
      <c r="T406">
        <v>7</v>
      </c>
      <c r="U406">
        <v>9</v>
      </c>
      <c r="V406" t="s">
        <v>55</v>
      </c>
      <c r="W406">
        <v>90</v>
      </c>
      <c r="X406">
        <v>229.15</v>
      </c>
      <c r="Y406" t="s">
        <v>37</v>
      </c>
      <c r="Z406" t="s">
        <v>38</v>
      </c>
      <c r="AA406" t="s">
        <v>73</v>
      </c>
      <c r="AB406" t="s">
        <v>74</v>
      </c>
      <c r="AC406">
        <v>77804</v>
      </c>
    </row>
    <row r="407" spans="1:29" x14ac:dyDescent="0.3">
      <c r="A407" t="s">
        <v>485</v>
      </c>
      <c r="B407">
        <v>21</v>
      </c>
      <c r="C407" t="s">
        <v>42</v>
      </c>
      <c r="D407" t="s">
        <v>43</v>
      </c>
      <c r="E407" t="s">
        <v>32</v>
      </c>
      <c r="F407">
        <v>100</v>
      </c>
      <c r="G407">
        <v>22</v>
      </c>
      <c r="H407">
        <v>3.39</v>
      </c>
      <c r="I407" t="s">
        <v>33</v>
      </c>
      <c r="J407">
        <v>10</v>
      </c>
      <c r="K407">
        <v>9</v>
      </c>
      <c r="L407">
        <v>2</v>
      </c>
      <c r="M407">
        <v>5</v>
      </c>
      <c r="N407" t="s">
        <v>34</v>
      </c>
      <c r="O407">
        <v>5</v>
      </c>
      <c r="P407" t="s">
        <v>34</v>
      </c>
      <c r="Q407" t="s">
        <v>34</v>
      </c>
      <c r="R407">
        <v>100</v>
      </c>
      <c r="S407">
        <v>10</v>
      </c>
      <c r="T407">
        <v>8</v>
      </c>
      <c r="U407">
        <v>9</v>
      </c>
      <c r="V407" t="s">
        <v>36</v>
      </c>
      <c r="W407">
        <v>93</v>
      </c>
      <c r="X407">
        <v>251.35</v>
      </c>
      <c r="Y407" t="s">
        <v>37</v>
      </c>
      <c r="Z407" t="s">
        <v>38</v>
      </c>
      <c r="AA407" t="s">
        <v>69</v>
      </c>
      <c r="AB407" t="s">
        <v>40</v>
      </c>
      <c r="AC407">
        <v>73411</v>
      </c>
    </row>
    <row r="408" spans="1:29" x14ac:dyDescent="0.3">
      <c r="A408" t="s">
        <v>486</v>
      </c>
      <c r="B408">
        <v>26</v>
      </c>
      <c r="C408" t="s">
        <v>30</v>
      </c>
      <c r="D408" t="s">
        <v>43</v>
      </c>
      <c r="E408" t="s">
        <v>32</v>
      </c>
      <c r="F408">
        <v>76</v>
      </c>
      <c r="G408">
        <v>11</v>
      </c>
      <c r="H408">
        <v>2.95</v>
      </c>
      <c r="I408" t="s">
        <v>52</v>
      </c>
      <c r="J408">
        <v>6</v>
      </c>
      <c r="K408">
        <v>5</v>
      </c>
      <c r="L408">
        <v>1</v>
      </c>
      <c r="M408">
        <v>3</v>
      </c>
      <c r="N408" t="s">
        <v>35</v>
      </c>
      <c r="O408">
        <v>2</v>
      </c>
      <c r="P408" t="s">
        <v>35</v>
      </c>
      <c r="Q408" t="s">
        <v>34</v>
      </c>
      <c r="R408">
        <v>82</v>
      </c>
      <c r="S408">
        <v>5</v>
      </c>
      <c r="T408">
        <v>8</v>
      </c>
      <c r="U408">
        <v>7</v>
      </c>
      <c r="V408" t="s">
        <v>55</v>
      </c>
      <c r="W408">
        <v>55</v>
      </c>
      <c r="X408">
        <v>165.85</v>
      </c>
      <c r="Y408" t="s">
        <v>37</v>
      </c>
      <c r="Z408" t="s">
        <v>109</v>
      </c>
      <c r="AA408" t="s">
        <v>58</v>
      </c>
      <c r="AB408" t="s">
        <v>40</v>
      </c>
      <c r="AC408">
        <v>64956</v>
      </c>
    </row>
    <row r="409" spans="1:29" x14ac:dyDescent="0.3">
      <c r="A409" t="s">
        <v>487</v>
      </c>
      <c r="B409">
        <v>21</v>
      </c>
      <c r="C409" t="s">
        <v>164</v>
      </c>
      <c r="D409" t="s">
        <v>63</v>
      </c>
      <c r="E409" t="s">
        <v>57</v>
      </c>
      <c r="F409">
        <v>80</v>
      </c>
      <c r="G409">
        <v>26</v>
      </c>
      <c r="H409">
        <v>3.17</v>
      </c>
      <c r="I409" t="s">
        <v>52</v>
      </c>
      <c r="J409">
        <v>8</v>
      </c>
      <c r="K409">
        <v>10</v>
      </c>
      <c r="L409">
        <v>1</v>
      </c>
      <c r="M409">
        <v>3</v>
      </c>
      <c r="N409" t="s">
        <v>34</v>
      </c>
      <c r="O409">
        <v>3</v>
      </c>
      <c r="P409" t="s">
        <v>35</v>
      </c>
      <c r="Q409" t="s">
        <v>35</v>
      </c>
      <c r="R409">
        <v>100</v>
      </c>
      <c r="S409">
        <v>7</v>
      </c>
      <c r="T409">
        <v>5</v>
      </c>
      <c r="U409">
        <v>10</v>
      </c>
      <c r="V409" t="s">
        <v>36</v>
      </c>
      <c r="W409">
        <v>73</v>
      </c>
      <c r="X409">
        <v>216.55</v>
      </c>
      <c r="Y409" t="s">
        <v>46</v>
      </c>
      <c r="Z409" t="s">
        <v>47</v>
      </c>
      <c r="AA409" t="s">
        <v>46</v>
      </c>
      <c r="AB409" t="s">
        <v>48</v>
      </c>
      <c r="AC409">
        <v>0</v>
      </c>
    </row>
    <row r="410" spans="1:29" x14ac:dyDescent="0.3">
      <c r="A410" t="s">
        <v>488</v>
      </c>
      <c r="B410">
        <v>22</v>
      </c>
      <c r="C410" t="s">
        <v>30</v>
      </c>
      <c r="D410" t="s">
        <v>31</v>
      </c>
      <c r="E410" t="s">
        <v>57</v>
      </c>
      <c r="F410">
        <v>90</v>
      </c>
      <c r="G410">
        <v>24</v>
      </c>
      <c r="H410">
        <v>3.39</v>
      </c>
      <c r="I410" t="s">
        <v>33</v>
      </c>
      <c r="J410">
        <v>8</v>
      </c>
      <c r="K410">
        <v>10</v>
      </c>
      <c r="L410">
        <v>1</v>
      </c>
      <c r="M410">
        <v>4</v>
      </c>
      <c r="N410" t="s">
        <v>34</v>
      </c>
      <c r="O410">
        <v>4</v>
      </c>
      <c r="P410" t="s">
        <v>34</v>
      </c>
      <c r="Q410" t="s">
        <v>34</v>
      </c>
      <c r="R410">
        <v>100</v>
      </c>
      <c r="S410">
        <v>10</v>
      </c>
      <c r="T410">
        <v>8</v>
      </c>
      <c r="U410">
        <v>8</v>
      </c>
      <c r="V410" t="s">
        <v>36</v>
      </c>
      <c r="W410">
        <v>75</v>
      </c>
      <c r="X410">
        <v>227.85</v>
      </c>
      <c r="Y410" t="s">
        <v>37</v>
      </c>
      <c r="Z410" t="s">
        <v>38</v>
      </c>
      <c r="AA410" t="s">
        <v>58</v>
      </c>
      <c r="AB410" t="s">
        <v>61</v>
      </c>
      <c r="AC410">
        <v>81107</v>
      </c>
    </row>
    <row r="411" spans="1:29" x14ac:dyDescent="0.3">
      <c r="A411" t="s">
        <v>489</v>
      </c>
      <c r="B411">
        <v>20</v>
      </c>
      <c r="C411" t="s">
        <v>42</v>
      </c>
      <c r="D411" t="s">
        <v>50</v>
      </c>
      <c r="E411" t="s">
        <v>32</v>
      </c>
      <c r="F411">
        <v>59</v>
      </c>
      <c r="G411">
        <v>20</v>
      </c>
      <c r="H411">
        <v>2.64</v>
      </c>
      <c r="I411" t="s">
        <v>52</v>
      </c>
      <c r="J411">
        <v>6</v>
      </c>
      <c r="K411">
        <v>7</v>
      </c>
      <c r="L411">
        <v>1</v>
      </c>
      <c r="M411">
        <v>4</v>
      </c>
      <c r="N411" t="s">
        <v>34</v>
      </c>
      <c r="O411">
        <v>3</v>
      </c>
      <c r="P411" t="s">
        <v>35</v>
      </c>
      <c r="Q411" t="s">
        <v>34</v>
      </c>
      <c r="R411">
        <v>86</v>
      </c>
      <c r="S411">
        <v>7</v>
      </c>
      <c r="T411">
        <v>7</v>
      </c>
      <c r="U411">
        <v>7</v>
      </c>
      <c r="V411" t="s">
        <v>55</v>
      </c>
      <c r="W411">
        <v>68</v>
      </c>
      <c r="X411">
        <v>181.9</v>
      </c>
      <c r="Y411" t="s">
        <v>37</v>
      </c>
      <c r="Z411" t="s">
        <v>38</v>
      </c>
      <c r="AA411" t="s">
        <v>58</v>
      </c>
      <c r="AB411" t="s">
        <v>40</v>
      </c>
      <c r="AC411">
        <v>103930</v>
      </c>
    </row>
    <row r="412" spans="1:29" x14ac:dyDescent="0.3">
      <c r="A412" t="s">
        <v>490</v>
      </c>
      <c r="B412">
        <v>22</v>
      </c>
      <c r="C412" t="s">
        <v>42</v>
      </c>
      <c r="D412" t="s">
        <v>63</v>
      </c>
      <c r="E412" t="s">
        <v>51</v>
      </c>
      <c r="F412">
        <v>85</v>
      </c>
      <c r="G412">
        <v>15</v>
      </c>
      <c r="H412">
        <v>3.04</v>
      </c>
      <c r="I412" t="s">
        <v>52</v>
      </c>
      <c r="J412">
        <v>5</v>
      </c>
      <c r="K412">
        <v>3</v>
      </c>
      <c r="L412">
        <v>2</v>
      </c>
      <c r="M412">
        <v>1</v>
      </c>
      <c r="N412" t="s">
        <v>35</v>
      </c>
      <c r="O412">
        <v>3</v>
      </c>
      <c r="P412" t="s">
        <v>35</v>
      </c>
      <c r="Q412" t="s">
        <v>34</v>
      </c>
      <c r="R412">
        <v>80</v>
      </c>
      <c r="S412">
        <v>6</v>
      </c>
      <c r="T412">
        <v>5</v>
      </c>
      <c r="U412">
        <v>4</v>
      </c>
      <c r="V412" t="s">
        <v>55</v>
      </c>
      <c r="W412">
        <v>45</v>
      </c>
      <c r="X412">
        <v>156.1</v>
      </c>
      <c r="Y412" t="s">
        <v>46</v>
      </c>
      <c r="Z412" t="s">
        <v>47</v>
      </c>
      <c r="AA412" t="s">
        <v>46</v>
      </c>
      <c r="AB412" t="s">
        <v>48</v>
      </c>
      <c r="AC412">
        <v>0</v>
      </c>
    </row>
    <row r="413" spans="1:29" x14ac:dyDescent="0.3">
      <c r="A413" t="s">
        <v>491</v>
      </c>
      <c r="B413">
        <v>20</v>
      </c>
      <c r="C413" t="s">
        <v>42</v>
      </c>
      <c r="D413" t="s">
        <v>63</v>
      </c>
      <c r="E413" t="s">
        <v>72</v>
      </c>
      <c r="F413">
        <v>80</v>
      </c>
      <c r="G413">
        <v>14</v>
      </c>
      <c r="H413">
        <v>3</v>
      </c>
      <c r="I413" t="s">
        <v>52</v>
      </c>
      <c r="J413">
        <v>7</v>
      </c>
      <c r="K413">
        <v>7</v>
      </c>
      <c r="L413">
        <v>3</v>
      </c>
      <c r="M413">
        <v>3</v>
      </c>
      <c r="N413" t="s">
        <v>34</v>
      </c>
      <c r="O413">
        <v>4</v>
      </c>
      <c r="P413" t="s">
        <v>34</v>
      </c>
      <c r="Q413" t="s">
        <v>34</v>
      </c>
      <c r="R413">
        <v>100</v>
      </c>
      <c r="S413">
        <v>8</v>
      </c>
      <c r="T413">
        <v>8</v>
      </c>
      <c r="U413">
        <v>7</v>
      </c>
      <c r="V413" t="s">
        <v>36</v>
      </c>
      <c r="W413">
        <v>76</v>
      </c>
      <c r="X413">
        <v>209.5</v>
      </c>
      <c r="Y413" t="s">
        <v>37</v>
      </c>
      <c r="Z413" t="s">
        <v>38</v>
      </c>
      <c r="AA413" t="s">
        <v>65</v>
      </c>
      <c r="AB413" t="s">
        <v>40</v>
      </c>
      <c r="AC413">
        <v>89284</v>
      </c>
    </row>
    <row r="414" spans="1:29" x14ac:dyDescent="0.3">
      <c r="A414" t="s">
        <v>492</v>
      </c>
      <c r="B414">
        <v>19</v>
      </c>
      <c r="C414" t="s">
        <v>42</v>
      </c>
      <c r="D414" t="s">
        <v>31</v>
      </c>
      <c r="E414" t="s">
        <v>57</v>
      </c>
      <c r="F414">
        <v>84</v>
      </c>
      <c r="G414">
        <v>10</v>
      </c>
      <c r="H414">
        <v>3.19</v>
      </c>
      <c r="I414" t="s">
        <v>52</v>
      </c>
      <c r="J414">
        <v>8</v>
      </c>
      <c r="K414">
        <v>11</v>
      </c>
      <c r="L414">
        <v>0</v>
      </c>
      <c r="M414">
        <v>4</v>
      </c>
      <c r="N414" t="s">
        <v>34</v>
      </c>
      <c r="O414">
        <v>4</v>
      </c>
      <c r="P414" t="s">
        <v>34</v>
      </c>
      <c r="Q414" t="s">
        <v>34</v>
      </c>
      <c r="R414">
        <v>100</v>
      </c>
      <c r="S414">
        <v>9</v>
      </c>
      <c r="T414">
        <v>9</v>
      </c>
      <c r="U414">
        <v>9</v>
      </c>
      <c r="V414" t="s">
        <v>36</v>
      </c>
      <c r="W414">
        <v>80</v>
      </c>
      <c r="X414">
        <v>227.85</v>
      </c>
      <c r="Y414" t="s">
        <v>37</v>
      </c>
      <c r="Z414" t="s">
        <v>38</v>
      </c>
      <c r="AA414" t="s">
        <v>80</v>
      </c>
      <c r="AB414" t="s">
        <v>74</v>
      </c>
      <c r="AC414">
        <v>85943</v>
      </c>
    </row>
    <row r="415" spans="1:29" x14ac:dyDescent="0.3">
      <c r="A415" t="s">
        <v>493</v>
      </c>
      <c r="B415">
        <v>26</v>
      </c>
      <c r="C415" t="s">
        <v>30</v>
      </c>
      <c r="D415" t="s">
        <v>63</v>
      </c>
      <c r="E415" t="s">
        <v>57</v>
      </c>
      <c r="F415">
        <v>86</v>
      </c>
      <c r="G415">
        <v>36</v>
      </c>
      <c r="H415">
        <v>3.5</v>
      </c>
      <c r="I415" t="s">
        <v>33</v>
      </c>
      <c r="J415">
        <v>10</v>
      </c>
      <c r="K415">
        <v>11</v>
      </c>
      <c r="L415">
        <v>5</v>
      </c>
      <c r="M415">
        <v>2</v>
      </c>
      <c r="N415" t="s">
        <v>34</v>
      </c>
      <c r="O415">
        <v>5</v>
      </c>
      <c r="P415" t="s">
        <v>34</v>
      </c>
      <c r="Q415" t="s">
        <v>34</v>
      </c>
      <c r="R415">
        <v>100</v>
      </c>
      <c r="S415">
        <v>8</v>
      </c>
      <c r="T415">
        <v>8</v>
      </c>
      <c r="U415">
        <v>10</v>
      </c>
      <c r="V415" t="s">
        <v>36</v>
      </c>
      <c r="W415">
        <v>90</v>
      </c>
      <c r="X415">
        <v>258</v>
      </c>
      <c r="Y415" t="s">
        <v>37</v>
      </c>
      <c r="Z415" t="s">
        <v>38</v>
      </c>
      <c r="AA415" t="s">
        <v>58</v>
      </c>
      <c r="AB415" t="s">
        <v>59</v>
      </c>
      <c r="AC415">
        <v>85068</v>
      </c>
    </row>
    <row r="416" spans="1:29" x14ac:dyDescent="0.3">
      <c r="A416" t="s">
        <v>494</v>
      </c>
      <c r="B416">
        <v>21</v>
      </c>
      <c r="C416" t="s">
        <v>30</v>
      </c>
      <c r="D416" t="s">
        <v>63</v>
      </c>
      <c r="E416" t="s">
        <v>51</v>
      </c>
      <c r="F416">
        <v>100</v>
      </c>
      <c r="G416">
        <v>20</v>
      </c>
      <c r="H416">
        <v>3.52</v>
      </c>
      <c r="I416" t="s">
        <v>33</v>
      </c>
      <c r="J416">
        <v>6</v>
      </c>
      <c r="K416">
        <v>8</v>
      </c>
      <c r="L416">
        <v>2</v>
      </c>
      <c r="M416">
        <v>2</v>
      </c>
      <c r="N416" t="s">
        <v>34</v>
      </c>
      <c r="O416">
        <v>5</v>
      </c>
      <c r="P416" t="s">
        <v>34</v>
      </c>
      <c r="Q416" t="s">
        <v>34</v>
      </c>
      <c r="R416">
        <v>100</v>
      </c>
      <c r="S416">
        <v>10</v>
      </c>
      <c r="T416">
        <v>5</v>
      </c>
      <c r="U416">
        <v>7</v>
      </c>
      <c r="V416" t="s">
        <v>36</v>
      </c>
      <c r="W416">
        <v>79</v>
      </c>
      <c r="X416">
        <v>224.3</v>
      </c>
      <c r="Y416" t="s">
        <v>37</v>
      </c>
      <c r="Z416" t="s">
        <v>38</v>
      </c>
      <c r="AA416" t="s">
        <v>110</v>
      </c>
      <c r="AB416" t="s">
        <v>61</v>
      </c>
      <c r="AC416">
        <v>74982</v>
      </c>
    </row>
    <row r="417" spans="1:29" x14ac:dyDescent="0.3">
      <c r="A417" t="s">
        <v>495</v>
      </c>
      <c r="B417">
        <v>20</v>
      </c>
      <c r="C417" t="s">
        <v>30</v>
      </c>
      <c r="D417" t="s">
        <v>31</v>
      </c>
      <c r="E417" t="s">
        <v>57</v>
      </c>
      <c r="F417">
        <v>93</v>
      </c>
      <c r="G417">
        <v>32</v>
      </c>
      <c r="H417">
        <v>3.6</v>
      </c>
      <c r="I417" t="s">
        <v>33</v>
      </c>
      <c r="J417">
        <v>8</v>
      </c>
      <c r="K417">
        <v>5</v>
      </c>
      <c r="L417">
        <v>3</v>
      </c>
      <c r="M417">
        <v>2</v>
      </c>
      <c r="N417" t="s">
        <v>34</v>
      </c>
      <c r="O417">
        <v>4</v>
      </c>
      <c r="P417" t="s">
        <v>35</v>
      </c>
      <c r="Q417" t="s">
        <v>35</v>
      </c>
      <c r="R417">
        <v>94</v>
      </c>
      <c r="S417">
        <v>8</v>
      </c>
      <c r="T417">
        <v>6</v>
      </c>
      <c r="U417">
        <v>9</v>
      </c>
      <c r="V417" t="s">
        <v>36</v>
      </c>
      <c r="W417">
        <v>91</v>
      </c>
      <c r="X417">
        <v>228.2</v>
      </c>
      <c r="Y417" t="s">
        <v>37</v>
      </c>
      <c r="Z417" t="s">
        <v>38</v>
      </c>
      <c r="AA417" t="s">
        <v>58</v>
      </c>
      <c r="AB417" t="s">
        <v>74</v>
      </c>
      <c r="AC417">
        <v>85391</v>
      </c>
    </row>
    <row r="418" spans="1:29" x14ac:dyDescent="0.3">
      <c r="A418" t="s">
        <v>496</v>
      </c>
      <c r="B418">
        <v>23</v>
      </c>
      <c r="C418" t="s">
        <v>30</v>
      </c>
      <c r="D418" t="s">
        <v>31</v>
      </c>
      <c r="E418" t="s">
        <v>32</v>
      </c>
      <c r="F418">
        <v>76</v>
      </c>
      <c r="G418">
        <v>10</v>
      </c>
      <c r="H418">
        <v>2.73</v>
      </c>
      <c r="I418" t="s">
        <v>52</v>
      </c>
      <c r="J418">
        <v>6</v>
      </c>
      <c r="K418">
        <v>8</v>
      </c>
      <c r="L418">
        <v>3</v>
      </c>
      <c r="M418">
        <v>2</v>
      </c>
      <c r="N418" t="s">
        <v>34</v>
      </c>
      <c r="O418">
        <v>3</v>
      </c>
      <c r="P418" t="s">
        <v>34</v>
      </c>
      <c r="Q418" t="s">
        <v>34</v>
      </c>
      <c r="R418">
        <v>94</v>
      </c>
      <c r="S418">
        <v>10</v>
      </c>
      <c r="T418">
        <v>8</v>
      </c>
      <c r="U418">
        <v>5</v>
      </c>
      <c r="V418" t="s">
        <v>36</v>
      </c>
      <c r="W418">
        <v>83</v>
      </c>
      <c r="X418">
        <v>200.15</v>
      </c>
      <c r="Y418" t="s">
        <v>46</v>
      </c>
      <c r="Z418" t="s">
        <v>47</v>
      </c>
      <c r="AA418" t="s">
        <v>46</v>
      </c>
      <c r="AB418" t="s">
        <v>48</v>
      </c>
      <c r="AC418">
        <v>0</v>
      </c>
    </row>
    <row r="419" spans="1:29" x14ac:dyDescent="0.3">
      <c r="A419" t="s">
        <v>497</v>
      </c>
      <c r="B419">
        <v>22</v>
      </c>
      <c r="C419" t="s">
        <v>42</v>
      </c>
      <c r="D419" t="s">
        <v>63</v>
      </c>
      <c r="E419" t="s">
        <v>51</v>
      </c>
      <c r="F419">
        <v>69</v>
      </c>
      <c r="G419">
        <v>17</v>
      </c>
      <c r="H419">
        <v>2.81</v>
      </c>
      <c r="I419" t="s">
        <v>52</v>
      </c>
      <c r="J419">
        <v>4</v>
      </c>
      <c r="K419">
        <v>3</v>
      </c>
      <c r="L419">
        <v>0</v>
      </c>
      <c r="M419">
        <v>3</v>
      </c>
      <c r="N419" t="s">
        <v>35</v>
      </c>
      <c r="O419">
        <v>2</v>
      </c>
      <c r="P419" t="s">
        <v>34</v>
      </c>
      <c r="Q419" t="s">
        <v>34</v>
      </c>
      <c r="R419">
        <v>88</v>
      </c>
      <c r="S419">
        <v>7</v>
      </c>
      <c r="T419">
        <v>7</v>
      </c>
      <c r="U419">
        <v>4</v>
      </c>
      <c r="V419" t="s">
        <v>55</v>
      </c>
      <c r="W419">
        <v>52</v>
      </c>
      <c r="X419">
        <v>148.55000000000001</v>
      </c>
      <c r="Y419" t="s">
        <v>46</v>
      </c>
      <c r="Z419" t="s">
        <v>47</v>
      </c>
      <c r="AA419" t="s">
        <v>46</v>
      </c>
      <c r="AB419" t="s">
        <v>48</v>
      </c>
      <c r="AC419">
        <v>0</v>
      </c>
    </row>
    <row r="420" spans="1:29" x14ac:dyDescent="0.3">
      <c r="A420" t="s">
        <v>498</v>
      </c>
      <c r="B420">
        <v>21</v>
      </c>
      <c r="C420" t="s">
        <v>164</v>
      </c>
      <c r="D420" t="s">
        <v>50</v>
      </c>
      <c r="E420" t="s">
        <v>83</v>
      </c>
      <c r="F420">
        <v>88</v>
      </c>
      <c r="G420">
        <v>15</v>
      </c>
      <c r="H420">
        <v>2.89</v>
      </c>
      <c r="I420" t="s">
        <v>52</v>
      </c>
      <c r="J420">
        <v>5</v>
      </c>
      <c r="K420">
        <v>2</v>
      </c>
      <c r="L420">
        <v>1</v>
      </c>
      <c r="M420">
        <v>2</v>
      </c>
      <c r="N420" t="s">
        <v>34</v>
      </c>
      <c r="O420">
        <v>1</v>
      </c>
      <c r="P420" t="s">
        <v>35</v>
      </c>
      <c r="Q420" t="s">
        <v>35</v>
      </c>
      <c r="R420">
        <v>72</v>
      </c>
      <c r="S420">
        <v>7</v>
      </c>
      <c r="T420">
        <v>5</v>
      </c>
      <c r="U420">
        <v>3</v>
      </c>
      <c r="V420" t="s">
        <v>55</v>
      </c>
      <c r="W420">
        <v>45</v>
      </c>
      <c r="X420">
        <v>137.94999999999999</v>
      </c>
      <c r="Y420" t="s">
        <v>46</v>
      </c>
      <c r="Z420" t="s">
        <v>47</v>
      </c>
      <c r="AA420" t="s">
        <v>46</v>
      </c>
      <c r="AB420" t="s">
        <v>48</v>
      </c>
      <c r="AC420">
        <v>0</v>
      </c>
    </row>
    <row r="421" spans="1:29" x14ac:dyDescent="0.3">
      <c r="A421" t="s">
        <v>499</v>
      </c>
      <c r="B421">
        <v>20</v>
      </c>
      <c r="C421" t="s">
        <v>42</v>
      </c>
      <c r="D421" t="s">
        <v>43</v>
      </c>
      <c r="E421" t="s">
        <v>83</v>
      </c>
      <c r="F421">
        <v>75</v>
      </c>
      <c r="G421">
        <v>17</v>
      </c>
      <c r="H421">
        <v>2.78</v>
      </c>
      <c r="I421" t="s">
        <v>52</v>
      </c>
      <c r="J421">
        <v>6</v>
      </c>
      <c r="K421">
        <v>6</v>
      </c>
      <c r="L421">
        <v>2</v>
      </c>
      <c r="M421">
        <v>3</v>
      </c>
      <c r="N421" t="s">
        <v>34</v>
      </c>
      <c r="O421">
        <v>2</v>
      </c>
      <c r="P421" t="s">
        <v>35</v>
      </c>
      <c r="Q421" t="s">
        <v>34</v>
      </c>
      <c r="R421">
        <v>90</v>
      </c>
      <c r="S421">
        <v>5</v>
      </c>
      <c r="T421">
        <v>5</v>
      </c>
      <c r="U421">
        <v>6</v>
      </c>
      <c r="V421" t="s">
        <v>55</v>
      </c>
      <c r="W421">
        <v>63</v>
      </c>
      <c r="X421">
        <v>171.2</v>
      </c>
      <c r="Y421" t="s">
        <v>37</v>
      </c>
      <c r="Z421" t="s">
        <v>109</v>
      </c>
      <c r="AA421" t="s">
        <v>91</v>
      </c>
      <c r="AB421" t="s">
        <v>40</v>
      </c>
      <c r="AC421">
        <v>50727</v>
      </c>
    </row>
    <row r="422" spans="1:29" x14ac:dyDescent="0.3">
      <c r="A422" t="s">
        <v>500</v>
      </c>
      <c r="B422">
        <v>19</v>
      </c>
      <c r="C422" t="s">
        <v>42</v>
      </c>
      <c r="D422" t="s">
        <v>31</v>
      </c>
      <c r="E422" t="s">
        <v>32</v>
      </c>
      <c r="F422">
        <v>57</v>
      </c>
      <c r="G422">
        <v>31</v>
      </c>
      <c r="H422">
        <v>2.93</v>
      </c>
      <c r="I422" t="s">
        <v>52</v>
      </c>
      <c r="J422">
        <v>5</v>
      </c>
      <c r="K422">
        <v>4</v>
      </c>
      <c r="L422">
        <v>4</v>
      </c>
      <c r="M422">
        <v>1</v>
      </c>
      <c r="N422" t="s">
        <v>34</v>
      </c>
      <c r="O422">
        <v>2</v>
      </c>
      <c r="P422" t="s">
        <v>35</v>
      </c>
      <c r="Q422" t="s">
        <v>34</v>
      </c>
      <c r="R422">
        <v>70</v>
      </c>
      <c r="S422">
        <v>6</v>
      </c>
      <c r="T422">
        <v>5</v>
      </c>
      <c r="U422">
        <v>6</v>
      </c>
      <c r="V422" t="s">
        <v>45</v>
      </c>
      <c r="W422">
        <v>43</v>
      </c>
      <c r="X422">
        <v>154.44999999999999</v>
      </c>
      <c r="Y422" t="s">
        <v>46</v>
      </c>
      <c r="Z422" t="s">
        <v>47</v>
      </c>
      <c r="AA422" t="s">
        <v>46</v>
      </c>
      <c r="AB422" t="s">
        <v>48</v>
      </c>
      <c r="AC422">
        <v>0</v>
      </c>
    </row>
    <row r="423" spans="1:29" x14ac:dyDescent="0.3">
      <c r="A423" t="s">
        <v>501</v>
      </c>
      <c r="B423">
        <v>23</v>
      </c>
      <c r="C423" t="s">
        <v>30</v>
      </c>
      <c r="D423" t="s">
        <v>31</v>
      </c>
      <c r="E423" t="s">
        <v>64</v>
      </c>
      <c r="F423">
        <v>86</v>
      </c>
      <c r="G423">
        <v>29</v>
      </c>
      <c r="H423">
        <v>3.13</v>
      </c>
      <c r="I423" t="s">
        <v>52</v>
      </c>
      <c r="J423">
        <v>9</v>
      </c>
      <c r="K423">
        <v>11</v>
      </c>
      <c r="L423">
        <v>3</v>
      </c>
      <c r="M423">
        <v>4</v>
      </c>
      <c r="N423" t="s">
        <v>35</v>
      </c>
      <c r="O423">
        <v>3</v>
      </c>
      <c r="P423" t="s">
        <v>34</v>
      </c>
      <c r="Q423" t="s">
        <v>34</v>
      </c>
      <c r="R423">
        <v>100</v>
      </c>
      <c r="S423">
        <v>10</v>
      </c>
      <c r="T423">
        <v>8</v>
      </c>
      <c r="U423">
        <v>8</v>
      </c>
      <c r="V423" t="s">
        <v>36</v>
      </c>
      <c r="W423">
        <v>62</v>
      </c>
      <c r="X423">
        <v>221.45</v>
      </c>
      <c r="Y423" t="s">
        <v>37</v>
      </c>
      <c r="Z423" t="s">
        <v>38</v>
      </c>
      <c r="AA423" t="s">
        <v>112</v>
      </c>
      <c r="AB423" t="s">
        <v>40</v>
      </c>
      <c r="AC423">
        <v>94399</v>
      </c>
    </row>
    <row r="424" spans="1:29" x14ac:dyDescent="0.3">
      <c r="A424" t="s">
        <v>502</v>
      </c>
      <c r="B424">
        <v>21</v>
      </c>
      <c r="C424" t="s">
        <v>30</v>
      </c>
      <c r="D424" t="s">
        <v>63</v>
      </c>
      <c r="E424" t="s">
        <v>115</v>
      </c>
      <c r="F424">
        <v>98</v>
      </c>
      <c r="G424">
        <v>15</v>
      </c>
      <c r="H424">
        <v>3.37</v>
      </c>
      <c r="I424" t="s">
        <v>33</v>
      </c>
      <c r="J424">
        <v>6</v>
      </c>
      <c r="K424">
        <v>10</v>
      </c>
      <c r="L424">
        <v>2</v>
      </c>
      <c r="M424">
        <v>2</v>
      </c>
      <c r="N424" t="s">
        <v>35</v>
      </c>
      <c r="O424">
        <v>4</v>
      </c>
      <c r="P424" t="s">
        <v>35</v>
      </c>
      <c r="Q424" t="s">
        <v>34</v>
      </c>
      <c r="R424">
        <v>100</v>
      </c>
      <c r="S424">
        <v>6</v>
      </c>
      <c r="T424">
        <v>6</v>
      </c>
      <c r="U424">
        <v>6</v>
      </c>
      <c r="V424" t="s">
        <v>36</v>
      </c>
      <c r="W424">
        <v>70</v>
      </c>
      <c r="X424">
        <v>206.55</v>
      </c>
      <c r="Y424" t="s">
        <v>46</v>
      </c>
      <c r="Z424" t="s">
        <v>47</v>
      </c>
      <c r="AA424" t="s">
        <v>46</v>
      </c>
      <c r="AB424" t="s">
        <v>48</v>
      </c>
      <c r="AC424">
        <v>0</v>
      </c>
    </row>
    <row r="425" spans="1:29" x14ac:dyDescent="0.3">
      <c r="A425" t="s">
        <v>503</v>
      </c>
      <c r="B425">
        <v>21</v>
      </c>
      <c r="C425" t="s">
        <v>42</v>
      </c>
      <c r="D425" t="s">
        <v>43</v>
      </c>
      <c r="E425" t="s">
        <v>83</v>
      </c>
      <c r="F425">
        <v>88</v>
      </c>
      <c r="G425">
        <v>22</v>
      </c>
      <c r="H425">
        <v>2.99</v>
      </c>
      <c r="I425" t="s">
        <v>52</v>
      </c>
      <c r="J425">
        <v>6</v>
      </c>
      <c r="K425">
        <v>9</v>
      </c>
      <c r="L425">
        <v>2</v>
      </c>
      <c r="M425">
        <v>4</v>
      </c>
      <c r="N425" t="s">
        <v>34</v>
      </c>
      <c r="O425">
        <v>5</v>
      </c>
      <c r="P425" t="s">
        <v>34</v>
      </c>
      <c r="Q425" t="s">
        <v>34</v>
      </c>
      <c r="R425">
        <v>100</v>
      </c>
      <c r="S425">
        <v>10</v>
      </c>
      <c r="T425">
        <v>9</v>
      </c>
      <c r="U425">
        <v>4</v>
      </c>
      <c r="V425" t="s">
        <v>36</v>
      </c>
      <c r="W425">
        <v>79</v>
      </c>
      <c r="X425">
        <v>212.35</v>
      </c>
      <c r="Y425" t="s">
        <v>37</v>
      </c>
      <c r="Z425" t="s">
        <v>38</v>
      </c>
      <c r="AA425" t="s">
        <v>84</v>
      </c>
      <c r="AB425" t="s">
        <v>61</v>
      </c>
      <c r="AC425">
        <v>103882</v>
      </c>
    </row>
    <row r="426" spans="1:29" x14ac:dyDescent="0.3">
      <c r="A426" t="s">
        <v>504</v>
      </c>
      <c r="B426">
        <v>20</v>
      </c>
      <c r="C426" t="s">
        <v>30</v>
      </c>
      <c r="D426" t="s">
        <v>31</v>
      </c>
      <c r="E426" t="s">
        <v>83</v>
      </c>
      <c r="F426">
        <v>94</v>
      </c>
      <c r="G426">
        <v>10</v>
      </c>
      <c r="H426">
        <v>3.29</v>
      </c>
      <c r="I426" t="s">
        <v>33</v>
      </c>
      <c r="J426">
        <v>10</v>
      </c>
      <c r="K426">
        <v>9</v>
      </c>
      <c r="L426">
        <v>3</v>
      </c>
      <c r="M426">
        <v>5</v>
      </c>
      <c r="N426" t="s">
        <v>34</v>
      </c>
      <c r="O426">
        <v>3</v>
      </c>
      <c r="P426" t="s">
        <v>34</v>
      </c>
      <c r="Q426" t="s">
        <v>34</v>
      </c>
      <c r="R426">
        <v>100</v>
      </c>
      <c r="S426">
        <v>10</v>
      </c>
      <c r="T426">
        <v>8</v>
      </c>
      <c r="U426">
        <v>10</v>
      </c>
      <c r="V426" t="s">
        <v>36</v>
      </c>
      <c r="W426">
        <v>79</v>
      </c>
      <c r="X426">
        <v>236.35</v>
      </c>
      <c r="Y426" t="s">
        <v>37</v>
      </c>
      <c r="Z426" t="s">
        <v>38</v>
      </c>
      <c r="AA426" t="s">
        <v>104</v>
      </c>
      <c r="AB426" t="s">
        <v>59</v>
      </c>
      <c r="AC426">
        <v>101230</v>
      </c>
    </row>
    <row r="427" spans="1:29" x14ac:dyDescent="0.3">
      <c r="A427" t="s">
        <v>505</v>
      </c>
      <c r="B427">
        <v>19</v>
      </c>
      <c r="C427" t="s">
        <v>42</v>
      </c>
      <c r="D427" t="s">
        <v>31</v>
      </c>
      <c r="E427" t="s">
        <v>64</v>
      </c>
      <c r="F427">
        <v>83</v>
      </c>
      <c r="G427">
        <v>22</v>
      </c>
      <c r="H427">
        <v>3.04</v>
      </c>
      <c r="I427" t="s">
        <v>52</v>
      </c>
      <c r="J427">
        <v>9</v>
      </c>
      <c r="K427">
        <v>12</v>
      </c>
      <c r="L427">
        <v>3</v>
      </c>
      <c r="M427">
        <v>4</v>
      </c>
      <c r="N427" t="s">
        <v>34</v>
      </c>
      <c r="O427">
        <v>5</v>
      </c>
      <c r="P427" t="s">
        <v>35</v>
      </c>
      <c r="Q427" t="s">
        <v>34</v>
      </c>
      <c r="R427">
        <v>100</v>
      </c>
      <c r="S427">
        <v>10</v>
      </c>
      <c r="T427">
        <v>6</v>
      </c>
      <c r="U427">
        <v>10</v>
      </c>
      <c r="V427" t="s">
        <v>36</v>
      </c>
      <c r="W427">
        <v>82</v>
      </c>
      <c r="X427">
        <v>246.1</v>
      </c>
      <c r="Y427" t="s">
        <v>37</v>
      </c>
      <c r="Z427" t="s">
        <v>38</v>
      </c>
      <c r="AA427" t="s">
        <v>112</v>
      </c>
      <c r="AB427" t="s">
        <v>40</v>
      </c>
      <c r="AC427">
        <v>109687</v>
      </c>
    </row>
    <row r="428" spans="1:29" x14ac:dyDescent="0.3">
      <c r="A428" t="s">
        <v>506</v>
      </c>
      <c r="B428">
        <v>21</v>
      </c>
      <c r="C428" t="s">
        <v>42</v>
      </c>
      <c r="D428" t="s">
        <v>43</v>
      </c>
      <c r="E428" t="s">
        <v>83</v>
      </c>
      <c r="F428">
        <v>95</v>
      </c>
      <c r="G428">
        <v>22</v>
      </c>
      <c r="H428">
        <v>3.52</v>
      </c>
      <c r="I428" t="s">
        <v>33</v>
      </c>
      <c r="J428">
        <v>9</v>
      </c>
      <c r="K428">
        <v>11</v>
      </c>
      <c r="L428">
        <v>1</v>
      </c>
      <c r="M428">
        <v>5</v>
      </c>
      <c r="N428" t="s">
        <v>34</v>
      </c>
      <c r="O428">
        <v>5</v>
      </c>
      <c r="P428" t="s">
        <v>35</v>
      </c>
      <c r="Q428" t="s">
        <v>34</v>
      </c>
      <c r="R428">
        <v>100</v>
      </c>
      <c r="S428">
        <v>6</v>
      </c>
      <c r="T428">
        <v>7</v>
      </c>
      <c r="U428">
        <v>9</v>
      </c>
      <c r="V428" t="s">
        <v>36</v>
      </c>
      <c r="W428">
        <v>88</v>
      </c>
      <c r="X428">
        <v>241.3</v>
      </c>
      <c r="Y428" t="s">
        <v>37</v>
      </c>
      <c r="Z428" t="s">
        <v>38</v>
      </c>
      <c r="AA428" t="s">
        <v>84</v>
      </c>
      <c r="AB428" t="s">
        <v>61</v>
      </c>
      <c r="AC428">
        <v>94973</v>
      </c>
    </row>
    <row r="429" spans="1:29" x14ac:dyDescent="0.3">
      <c r="A429" t="s">
        <v>507</v>
      </c>
      <c r="B429">
        <v>21</v>
      </c>
      <c r="C429" t="s">
        <v>42</v>
      </c>
      <c r="D429" t="s">
        <v>50</v>
      </c>
      <c r="E429" t="s">
        <v>57</v>
      </c>
      <c r="F429">
        <v>84</v>
      </c>
      <c r="G429">
        <v>25</v>
      </c>
      <c r="H429">
        <v>3.09</v>
      </c>
      <c r="I429" t="s">
        <v>52</v>
      </c>
      <c r="J429">
        <v>10</v>
      </c>
      <c r="K429">
        <v>15</v>
      </c>
      <c r="L429">
        <v>2</v>
      </c>
      <c r="M429">
        <v>7</v>
      </c>
      <c r="N429" t="s">
        <v>34</v>
      </c>
      <c r="O429">
        <v>5</v>
      </c>
      <c r="P429" t="s">
        <v>34</v>
      </c>
      <c r="Q429" t="s">
        <v>34</v>
      </c>
      <c r="R429">
        <v>100</v>
      </c>
      <c r="S429">
        <v>10</v>
      </c>
      <c r="T429">
        <v>10</v>
      </c>
      <c r="U429">
        <v>9</v>
      </c>
      <c r="V429" t="s">
        <v>36</v>
      </c>
      <c r="W429">
        <v>95</v>
      </c>
      <c r="X429">
        <v>259.85000000000002</v>
      </c>
      <c r="Y429" t="s">
        <v>37</v>
      </c>
      <c r="Z429" t="s">
        <v>38</v>
      </c>
      <c r="AA429" t="s">
        <v>58</v>
      </c>
      <c r="AB429" t="s">
        <v>40</v>
      </c>
      <c r="AC429">
        <v>75184</v>
      </c>
    </row>
    <row r="430" spans="1:29" x14ac:dyDescent="0.3">
      <c r="A430" t="s">
        <v>508</v>
      </c>
      <c r="B430">
        <v>20</v>
      </c>
      <c r="C430" t="s">
        <v>30</v>
      </c>
      <c r="D430" t="s">
        <v>31</v>
      </c>
      <c r="E430" t="s">
        <v>64</v>
      </c>
      <c r="F430">
        <v>72</v>
      </c>
      <c r="G430">
        <v>25</v>
      </c>
      <c r="H430">
        <v>3.13</v>
      </c>
      <c r="I430" t="s">
        <v>52</v>
      </c>
      <c r="J430">
        <v>8</v>
      </c>
      <c r="K430">
        <v>12</v>
      </c>
      <c r="L430">
        <v>0</v>
      </c>
      <c r="M430">
        <v>4</v>
      </c>
      <c r="N430" t="s">
        <v>34</v>
      </c>
      <c r="O430">
        <v>4</v>
      </c>
      <c r="P430" t="s">
        <v>34</v>
      </c>
      <c r="Q430" t="s">
        <v>34</v>
      </c>
      <c r="R430">
        <v>100</v>
      </c>
      <c r="S430">
        <v>9</v>
      </c>
      <c r="T430">
        <v>8</v>
      </c>
      <c r="U430">
        <v>7</v>
      </c>
      <c r="V430" t="s">
        <v>36</v>
      </c>
      <c r="W430">
        <v>88</v>
      </c>
      <c r="X430">
        <v>228.95</v>
      </c>
      <c r="Y430" t="s">
        <v>37</v>
      </c>
      <c r="Z430" t="s">
        <v>38</v>
      </c>
      <c r="AA430" t="s">
        <v>112</v>
      </c>
      <c r="AB430" t="s">
        <v>61</v>
      </c>
      <c r="AC430">
        <v>108464</v>
      </c>
    </row>
    <row r="431" spans="1:29" x14ac:dyDescent="0.3">
      <c r="A431" t="s">
        <v>509</v>
      </c>
      <c r="B431">
        <v>21</v>
      </c>
      <c r="C431" t="s">
        <v>30</v>
      </c>
      <c r="D431" t="s">
        <v>50</v>
      </c>
      <c r="E431" t="s">
        <v>32</v>
      </c>
      <c r="F431">
        <v>78</v>
      </c>
      <c r="G431">
        <v>10</v>
      </c>
      <c r="H431">
        <v>2.95</v>
      </c>
      <c r="I431" t="s">
        <v>52</v>
      </c>
      <c r="J431">
        <v>6</v>
      </c>
      <c r="K431">
        <v>7</v>
      </c>
      <c r="L431">
        <v>2</v>
      </c>
      <c r="M431">
        <v>3</v>
      </c>
      <c r="N431" t="s">
        <v>34</v>
      </c>
      <c r="O431">
        <v>4</v>
      </c>
      <c r="P431" t="s">
        <v>35</v>
      </c>
      <c r="Q431" t="s">
        <v>34</v>
      </c>
      <c r="R431">
        <v>98</v>
      </c>
      <c r="S431">
        <v>7</v>
      </c>
      <c r="T431">
        <v>8</v>
      </c>
      <c r="U431">
        <v>6</v>
      </c>
      <c r="V431" t="s">
        <v>36</v>
      </c>
      <c r="W431">
        <v>78</v>
      </c>
      <c r="X431">
        <v>199.65</v>
      </c>
      <c r="Y431" t="s">
        <v>46</v>
      </c>
      <c r="Z431" t="s">
        <v>47</v>
      </c>
      <c r="AA431" t="s">
        <v>46</v>
      </c>
      <c r="AB431" t="s">
        <v>48</v>
      </c>
      <c r="AC431">
        <v>0</v>
      </c>
    </row>
    <row r="432" spans="1:29" x14ac:dyDescent="0.3">
      <c r="A432" t="s">
        <v>510</v>
      </c>
      <c r="B432">
        <v>20</v>
      </c>
      <c r="C432" t="s">
        <v>30</v>
      </c>
      <c r="D432" t="s">
        <v>43</v>
      </c>
      <c r="E432" t="s">
        <v>67</v>
      </c>
      <c r="F432">
        <v>84</v>
      </c>
      <c r="G432">
        <v>24</v>
      </c>
      <c r="H432">
        <v>3.59</v>
      </c>
      <c r="I432" t="s">
        <v>33</v>
      </c>
      <c r="J432">
        <v>6</v>
      </c>
      <c r="K432">
        <v>7</v>
      </c>
      <c r="L432">
        <v>2</v>
      </c>
      <c r="M432">
        <v>4</v>
      </c>
      <c r="N432" t="s">
        <v>34</v>
      </c>
      <c r="O432">
        <v>3</v>
      </c>
      <c r="P432" t="s">
        <v>34</v>
      </c>
      <c r="Q432" t="s">
        <v>35</v>
      </c>
      <c r="R432">
        <v>86</v>
      </c>
      <c r="S432">
        <v>9</v>
      </c>
      <c r="T432">
        <v>7</v>
      </c>
      <c r="U432">
        <v>7</v>
      </c>
      <c r="V432" t="s">
        <v>36</v>
      </c>
      <c r="W432">
        <v>64</v>
      </c>
      <c r="X432">
        <v>199.65</v>
      </c>
      <c r="Y432" t="s">
        <v>37</v>
      </c>
      <c r="Z432" t="s">
        <v>38</v>
      </c>
      <c r="AA432" t="s">
        <v>94</v>
      </c>
      <c r="AB432" t="s">
        <v>40</v>
      </c>
      <c r="AC432">
        <v>76811</v>
      </c>
    </row>
    <row r="433" spans="1:29" x14ac:dyDescent="0.3">
      <c r="A433" t="s">
        <v>511</v>
      </c>
      <c r="B433">
        <v>19</v>
      </c>
      <c r="C433" t="s">
        <v>42</v>
      </c>
      <c r="D433" t="s">
        <v>50</v>
      </c>
      <c r="E433" t="s">
        <v>64</v>
      </c>
      <c r="F433">
        <v>67</v>
      </c>
      <c r="G433">
        <v>22</v>
      </c>
      <c r="H433">
        <v>2.96</v>
      </c>
      <c r="I433" t="s">
        <v>52</v>
      </c>
      <c r="J433">
        <v>6</v>
      </c>
      <c r="K433">
        <v>9</v>
      </c>
      <c r="L433">
        <v>3</v>
      </c>
      <c r="M433">
        <v>4</v>
      </c>
      <c r="N433" t="s">
        <v>34</v>
      </c>
      <c r="O433">
        <v>5</v>
      </c>
      <c r="P433" t="s">
        <v>34</v>
      </c>
      <c r="Q433" t="s">
        <v>34</v>
      </c>
      <c r="R433">
        <v>100</v>
      </c>
      <c r="S433">
        <v>10</v>
      </c>
      <c r="T433">
        <v>9</v>
      </c>
      <c r="U433">
        <v>6</v>
      </c>
      <c r="V433" t="s">
        <v>36</v>
      </c>
      <c r="W433">
        <v>91</v>
      </c>
      <c r="X433">
        <v>223.4</v>
      </c>
      <c r="Y433" t="s">
        <v>37</v>
      </c>
      <c r="Z433" t="s">
        <v>38</v>
      </c>
      <c r="AA433" t="s">
        <v>65</v>
      </c>
      <c r="AB433" t="s">
        <v>40</v>
      </c>
      <c r="AC433">
        <v>71872</v>
      </c>
    </row>
    <row r="434" spans="1:29" x14ac:dyDescent="0.3">
      <c r="A434" t="s">
        <v>512</v>
      </c>
      <c r="B434">
        <v>20</v>
      </c>
      <c r="C434" t="s">
        <v>42</v>
      </c>
      <c r="D434" t="s">
        <v>50</v>
      </c>
      <c r="E434" t="s">
        <v>72</v>
      </c>
      <c r="F434">
        <v>68</v>
      </c>
      <c r="G434">
        <v>15</v>
      </c>
      <c r="H434">
        <v>2.9</v>
      </c>
      <c r="I434" t="s">
        <v>52</v>
      </c>
      <c r="J434">
        <v>8</v>
      </c>
      <c r="K434">
        <v>9</v>
      </c>
      <c r="L434">
        <v>3</v>
      </c>
      <c r="M434">
        <v>4</v>
      </c>
      <c r="N434" t="s">
        <v>34</v>
      </c>
      <c r="O434">
        <v>5</v>
      </c>
      <c r="P434" t="s">
        <v>35</v>
      </c>
      <c r="Q434" t="s">
        <v>34</v>
      </c>
      <c r="R434">
        <v>100</v>
      </c>
      <c r="S434">
        <v>10</v>
      </c>
      <c r="T434">
        <v>9</v>
      </c>
      <c r="U434">
        <v>8</v>
      </c>
      <c r="V434" t="s">
        <v>36</v>
      </c>
      <c r="W434">
        <v>93</v>
      </c>
      <c r="X434">
        <v>235.5</v>
      </c>
      <c r="Y434" t="s">
        <v>37</v>
      </c>
      <c r="Z434" t="s">
        <v>38</v>
      </c>
      <c r="AA434" t="s">
        <v>65</v>
      </c>
      <c r="AB434" t="s">
        <v>40</v>
      </c>
      <c r="AC434">
        <v>105342</v>
      </c>
    </row>
    <row r="435" spans="1:29" x14ac:dyDescent="0.3">
      <c r="A435" t="s">
        <v>513</v>
      </c>
      <c r="B435">
        <v>21</v>
      </c>
      <c r="C435" t="s">
        <v>42</v>
      </c>
      <c r="D435" t="s">
        <v>63</v>
      </c>
      <c r="E435" t="s">
        <v>57</v>
      </c>
      <c r="F435">
        <v>78</v>
      </c>
      <c r="G435">
        <v>38</v>
      </c>
      <c r="H435">
        <v>3.43</v>
      </c>
      <c r="I435" t="s">
        <v>33</v>
      </c>
      <c r="J435">
        <v>9</v>
      </c>
      <c r="K435">
        <v>9</v>
      </c>
      <c r="L435">
        <v>4</v>
      </c>
      <c r="M435">
        <v>5</v>
      </c>
      <c r="N435" t="s">
        <v>34</v>
      </c>
      <c r="O435">
        <v>4</v>
      </c>
      <c r="P435" t="s">
        <v>35</v>
      </c>
      <c r="Q435" t="s">
        <v>34</v>
      </c>
      <c r="R435">
        <v>100</v>
      </c>
      <c r="S435">
        <v>6</v>
      </c>
      <c r="T435">
        <v>7</v>
      </c>
      <c r="U435">
        <v>10</v>
      </c>
      <c r="V435" t="s">
        <v>36</v>
      </c>
      <c r="W435">
        <v>77</v>
      </c>
      <c r="X435">
        <v>231.95</v>
      </c>
      <c r="Y435" t="s">
        <v>37</v>
      </c>
      <c r="Z435" t="s">
        <v>38</v>
      </c>
      <c r="AA435" t="s">
        <v>58</v>
      </c>
      <c r="AB435" t="s">
        <v>40</v>
      </c>
      <c r="AC435">
        <v>75869</v>
      </c>
    </row>
    <row r="436" spans="1:29" x14ac:dyDescent="0.3">
      <c r="A436" t="s">
        <v>514</v>
      </c>
      <c r="B436">
        <v>20</v>
      </c>
      <c r="C436" t="s">
        <v>30</v>
      </c>
      <c r="D436" t="s">
        <v>31</v>
      </c>
      <c r="E436" t="s">
        <v>32</v>
      </c>
      <c r="F436">
        <v>69</v>
      </c>
      <c r="G436">
        <v>15</v>
      </c>
      <c r="H436">
        <v>2.5099999999999998</v>
      </c>
      <c r="I436" t="s">
        <v>44</v>
      </c>
      <c r="J436">
        <v>7</v>
      </c>
      <c r="K436">
        <v>12</v>
      </c>
      <c r="L436">
        <v>1</v>
      </c>
      <c r="M436">
        <v>5</v>
      </c>
      <c r="N436" t="s">
        <v>34</v>
      </c>
      <c r="O436">
        <v>4</v>
      </c>
      <c r="P436" t="s">
        <v>35</v>
      </c>
      <c r="Q436" t="s">
        <v>34</v>
      </c>
      <c r="R436">
        <v>100</v>
      </c>
      <c r="S436">
        <v>7</v>
      </c>
      <c r="T436">
        <v>7</v>
      </c>
      <c r="U436">
        <v>4</v>
      </c>
      <c r="V436" t="s">
        <v>36</v>
      </c>
      <c r="W436">
        <v>69</v>
      </c>
      <c r="X436">
        <v>197.65</v>
      </c>
      <c r="Y436" t="s">
        <v>37</v>
      </c>
      <c r="Z436" t="s">
        <v>38</v>
      </c>
      <c r="AA436" t="s">
        <v>58</v>
      </c>
      <c r="AB436" t="s">
        <v>59</v>
      </c>
      <c r="AC436">
        <v>102239</v>
      </c>
    </row>
    <row r="437" spans="1:29" x14ac:dyDescent="0.3">
      <c r="A437" t="s">
        <v>515</v>
      </c>
      <c r="B437">
        <v>21</v>
      </c>
      <c r="C437" t="s">
        <v>30</v>
      </c>
      <c r="D437" t="s">
        <v>31</v>
      </c>
      <c r="E437" t="s">
        <v>64</v>
      </c>
      <c r="F437">
        <v>89</v>
      </c>
      <c r="G437">
        <v>22</v>
      </c>
      <c r="H437">
        <v>3.24</v>
      </c>
      <c r="I437" t="s">
        <v>33</v>
      </c>
      <c r="J437">
        <v>8</v>
      </c>
      <c r="K437">
        <v>10</v>
      </c>
      <c r="L437">
        <v>3</v>
      </c>
      <c r="M437">
        <v>2</v>
      </c>
      <c r="N437" t="s">
        <v>34</v>
      </c>
      <c r="O437">
        <v>5</v>
      </c>
      <c r="P437" t="s">
        <v>34</v>
      </c>
      <c r="Q437" t="s">
        <v>34</v>
      </c>
      <c r="R437">
        <v>100</v>
      </c>
      <c r="S437">
        <v>10</v>
      </c>
      <c r="T437">
        <v>7</v>
      </c>
      <c r="U437">
        <v>8</v>
      </c>
      <c r="V437" t="s">
        <v>36</v>
      </c>
      <c r="W437">
        <v>90</v>
      </c>
      <c r="X437">
        <v>241.1</v>
      </c>
      <c r="Y437" t="s">
        <v>37</v>
      </c>
      <c r="Z437" t="s">
        <v>38</v>
      </c>
      <c r="AA437" t="s">
        <v>73</v>
      </c>
      <c r="AB437" t="s">
        <v>40</v>
      </c>
      <c r="AC437">
        <v>98646</v>
      </c>
    </row>
    <row r="438" spans="1:29" x14ac:dyDescent="0.3">
      <c r="A438" t="s">
        <v>516</v>
      </c>
      <c r="B438">
        <v>19</v>
      </c>
      <c r="C438" t="s">
        <v>42</v>
      </c>
      <c r="D438" t="s">
        <v>31</v>
      </c>
      <c r="E438" t="s">
        <v>64</v>
      </c>
      <c r="F438">
        <v>73</v>
      </c>
      <c r="G438">
        <v>29</v>
      </c>
      <c r="H438">
        <v>3.46</v>
      </c>
      <c r="I438" t="s">
        <v>33</v>
      </c>
      <c r="J438">
        <v>8</v>
      </c>
      <c r="K438">
        <v>11</v>
      </c>
      <c r="L438">
        <v>1</v>
      </c>
      <c r="M438">
        <v>5</v>
      </c>
      <c r="N438" t="s">
        <v>34</v>
      </c>
      <c r="O438">
        <v>4</v>
      </c>
      <c r="P438" t="s">
        <v>34</v>
      </c>
      <c r="Q438" t="s">
        <v>34</v>
      </c>
      <c r="R438">
        <v>100</v>
      </c>
      <c r="S438">
        <v>9</v>
      </c>
      <c r="T438">
        <v>9</v>
      </c>
      <c r="U438">
        <v>7</v>
      </c>
      <c r="V438" t="s">
        <v>36</v>
      </c>
      <c r="W438">
        <v>74</v>
      </c>
      <c r="X438">
        <v>226.4</v>
      </c>
      <c r="Y438" t="s">
        <v>37</v>
      </c>
      <c r="Z438" t="s">
        <v>38</v>
      </c>
      <c r="AA438" t="s">
        <v>73</v>
      </c>
      <c r="AB438" t="s">
        <v>40</v>
      </c>
      <c r="AC438">
        <v>87816</v>
      </c>
    </row>
    <row r="439" spans="1:29" x14ac:dyDescent="0.3">
      <c r="A439" t="s">
        <v>517</v>
      </c>
      <c r="B439">
        <v>22</v>
      </c>
      <c r="C439" t="s">
        <v>42</v>
      </c>
      <c r="D439" t="s">
        <v>31</v>
      </c>
      <c r="E439" t="s">
        <v>83</v>
      </c>
      <c r="F439">
        <v>87</v>
      </c>
      <c r="G439">
        <v>19</v>
      </c>
      <c r="H439">
        <v>3.15</v>
      </c>
      <c r="I439" t="s">
        <v>52</v>
      </c>
      <c r="J439">
        <v>7</v>
      </c>
      <c r="K439">
        <v>7</v>
      </c>
      <c r="L439">
        <v>2</v>
      </c>
      <c r="M439">
        <v>5</v>
      </c>
      <c r="N439" t="s">
        <v>34</v>
      </c>
      <c r="O439">
        <v>3</v>
      </c>
      <c r="P439" t="s">
        <v>34</v>
      </c>
      <c r="Q439" t="s">
        <v>34</v>
      </c>
      <c r="R439">
        <v>100</v>
      </c>
      <c r="S439">
        <v>10</v>
      </c>
      <c r="T439">
        <v>8</v>
      </c>
      <c r="U439">
        <v>6</v>
      </c>
      <c r="V439" t="s">
        <v>36</v>
      </c>
      <c r="W439">
        <v>73</v>
      </c>
      <c r="X439">
        <v>205.75</v>
      </c>
      <c r="Y439" t="s">
        <v>37</v>
      </c>
      <c r="Z439" t="s">
        <v>38</v>
      </c>
      <c r="AA439" t="s">
        <v>104</v>
      </c>
      <c r="AB439" t="s">
        <v>40</v>
      </c>
      <c r="AC439">
        <v>102243</v>
      </c>
    </row>
    <row r="440" spans="1:29" x14ac:dyDescent="0.3">
      <c r="A440" t="s">
        <v>518</v>
      </c>
      <c r="B440">
        <v>18</v>
      </c>
      <c r="C440" t="s">
        <v>30</v>
      </c>
      <c r="D440" t="s">
        <v>63</v>
      </c>
      <c r="E440" t="s">
        <v>32</v>
      </c>
      <c r="F440">
        <v>100</v>
      </c>
      <c r="G440">
        <v>22</v>
      </c>
      <c r="H440">
        <v>3.37</v>
      </c>
      <c r="I440" t="s">
        <v>33</v>
      </c>
      <c r="J440">
        <v>7</v>
      </c>
      <c r="K440">
        <v>11</v>
      </c>
      <c r="L440">
        <v>1</v>
      </c>
      <c r="M440">
        <v>3</v>
      </c>
      <c r="N440" t="s">
        <v>34</v>
      </c>
      <c r="O440">
        <v>5</v>
      </c>
      <c r="P440" t="s">
        <v>34</v>
      </c>
      <c r="Q440" t="s">
        <v>34</v>
      </c>
      <c r="R440">
        <v>100</v>
      </c>
      <c r="S440">
        <v>10</v>
      </c>
      <c r="T440">
        <v>8</v>
      </c>
      <c r="U440">
        <v>8</v>
      </c>
      <c r="V440" t="s">
        <v>36</v>
      </c>
      <c r="W440">
        <v>83</v>
      </c>
      <c r="X440">
        <v>234.55</v>
      </c>
      <c r="Y440" t="s">
        <v>37</v>
      </c>
      <c r="Z440" t="s">
        <v>38</v>
      </c>
      <c r="AA440" t="s">
        <v>58</v>
      </c>
      <c r="AB440" t="s">
        <v>40</v>
      </c>
      <c r="AC440">
        <v>75911</v>
      </c>
    </row>
    <row r="441" spans="1:29" x14ac:dyDescent="0.3">
      <c r="A441" t="s">
        <v>519</v>
      </c>
      <c r="B441">
        <v>21</v>
      </c>
      <c r="C441" t="s">
        <v>30</v>
      </c>
      <c r="D441" t="s">
        <v>31</v>
      </c>
      <c r="E441" t="s">
        <v>83</v>
      </c>
      <c r="F441">
        <v>82</v>
      </c>
      <c r="G441">
        <v>19</v>
      </c>
      <c r="H441">
        <v>2.84</v>
      </c>
      <c r="I441" t="s">
        <v>52</v>
      </c>
      <c r="J441">
        <v>7</v>
      </c>
      <c r="K441">
        <v>12</v>
      </c>
      <c r="L441">
        <v>0</v>
      </c>
      <c r="M441">
        <v>2</v>
      </c>
      <c r="N441" t="s">
        <v>35</v>
      </c>
      <c r="O441">
        <v>4</v>
      </c>
      <c r="P441" t="s">
        <v>35</v>
      </c>
      <c r="Q441" t="s">
        <v>35</v>
      </c>
      <c r="R441">
        <v>100</v>
      </c>
      <c r="S441">
        <v>8</v>
      </c>
      <c r="T441">
        <v>6</v>
      </c>
      <c r="U441">
        <v>6</v>
      </c>
      <c r="V441" t="s">
        <v>36</v>
      </c>
      <c r="W441">
        <v>62</v>
      </c>
      <c r="X441">
        <v>203.6</v>
      </c>
      <c r="Y441" t="s">
        <v>37</v>
      </c>
      <c r="Z441" t="s">
        <v>38</v>
      </c>
      <c r="AA441" t="s">
        <v>84</v>
      </c>
      <c r="AB441" t="s">
        <v>40</v>
      </c>
      <c r="AC441">
        <v>73672</v>
      </c>
    </row>
    <row r="442" spans="1:29" x14ac:dyDescent="0.3">
      <c r="A442" t="s">
        <v>520</v>
      </c>
      <c r="B442">
        <v>21</v>
      </c>
      <c r="C442" t="s">
        <v>42</v>
      </c>
      <c r="D442" t="s">
        <v>43</v>
      </c>
      <c r="E442" t="s">
        <v>67</v>
      </c>
      <c r="F442">
        <v>83</v>
      </c>
      <c r="G442">
        <v>28</v>
      </c>
      <c r="H442">
        <v>3.09</v>
      </c>
      <c r="I442" t="s">
        <v>52</v>
      </c>
      <c r="J442">
        <v>4</v>
      </c>
      <c r="K442">
        <v>9</v>
      </c>
      <c r="L442">
        <v>1</v>
      </c>
      <c r="M442">
        <v>3</v>
      </c>
      <c r="N442" t="s">
        <v>34</v>
      </c>
      <c r="O442">
        <v>4</v>
      </c>
      <c r="P442" t="s">
        <v>34</v>
      </c>
      <c r="Q442" t="s">
        <v>34</v>
      </c>
      <c r="R442">
        <v>96</v>
      </c>
      <c r="S442">
        <v>10</v>
      </c>
      <c r="T442">
        <v>7</v>
      </c>
      <c r="U442">
        <v>5</v>
      </c>
      <c r="V442" t="s">
        <v>36</v>
      </c>
      <c r="W442">
        <v>59</v>
      </c>
      <c r="X442">
        <v>190.15</v>
      </c>
      <c r="Y442" t="s">
        <v>46</v>
      </c>
      <c r="Z442" t="s">
        <v>47</v>
      </c>
      <c r="AA442" t="s">
        <v>46</v>
      </c>
      <c r="AB442" t="s">
        <v>48</v>
      </c>
      <c r="AC442">
        <v>0</v>
      </c>
    </row>
    <row r="443" spans="1:29" x14ac:dyDescent="0.3">
      <c r="A443" t="s">
        <v>521</v>
      </c>
      <c r="B443">
        <v>22</v>
      </c>
      <c r="C443" t="s">
        <v>30</v>
      </c>
      <c r="D443" t="s">
        <v>50</v>
      </c>
      <c r="E443" t="s">
        <v>32</v>
      </c>
      <c r="F443">
        <v>85</v>
      </c>
      <c r="G443">
        <v>20</v>
      </c>
      <c r="H443">
        <v>3.12</v>
      </c>
      <c r="I443" t="s">
        <v>52</v>
      </c>
      <c r="J443">
        <v>6</v>
      </c>
      <c r="K443">
        <v>11</v>
      </c>
      <c r="L443">
        <v>3</v>
      </c>
      <c r="M443">
        <v>4</v>
      </c>
      <c r="N443" t="s">
        <v>35</v>
      </c>
      <c r="O443">
        <v>5</v>
      </c>
      <c r="P443" t="s">
        <v>34</v>
      </c>
      <c r="Q443" t="s">
        <v>34</v>
      </c>
      <c r="R443">
        <v>100</v>
      </c>
      <c r="S443">
        <v>10</v>
      </c>
      <c r="T443">
        <v>9</v>
      </c>
      <c r="U443">
        <v>6</v>
      </c>
      <c r="V443" t="s">
        <v>36</v>
      </c>
      <c r="W443">
        <v>88</v>
      </c>
      <c r="X443">
        <v>228.3</v>
      </c>
      <c r="Y443" t="s">
        <v>37</v>
      </c>
      <c r="Z443" t="s">
        <v>38</v>
      </c>
      <c r="AA443" t="s">
        <v>69</v>
      </c>
      <c r="AB443" t="s">
        <v>40</v>
      </c>
      <c r="AC443">
        <v>83660</v>
      </c>
    </row>
    <row r="444" spans="1:29" x14ac:dyDescent="0.3">
      <c r="A444" t="s">
        <v>522</v>
      </c>
      <c r="B444">
        <v>22</v>
      </c>
      <c r="C444" t="s">
        <v>30</v>
      </c>
      <c r="D444" t="s">
        <v>31</v>
      </c>
      <c r="E444" t="s">
        <v>57</v>
      </c>
      <c r="F444">
        <v>81</v>
      </c>
      <c r="G444">
        <v>30</v>
      </c>
      <c r="H444">
        <v>3.45</v>
      </c>
      <c r="I444" t="s">
        <v>33</v>
      </c>
      <c r="J444">
        <v>8</v>
      </c>
      <c r="K444">
        <v>8</v>
      </c>
      <c r="L444">
        <v>3</v>
      </c>
      <c r="M444">
        <v>0</v>
      </c>
      <c r="N444" t="s">
        <v>34</v>
      </c>
      <c r="O444">
        <v>4</v>
      </c>
      <c r="P444" t="s">
        <v>35</v>
      </c>
      <c r="Q444" t="s">
        <v>34</v>
      </c>
      <c r="R444">
        <v>99</v>
      </c>
      <c r="S444">
        <v>7</v>
      </c>
      <c r="T444">
        <v>5</v>
      </c>
      <c r="U444">
        <v>8</v>
      </c>
      <c r="V444" t="s">
        <v>55</v>
      </c>
      <c r="W444">
        <v>70</v>
      </c>
      <c r="X444">
        <v>218.95</v>
      </c>
      <c r="Y444" t="s">
        <v>37</v>
      </c>
      <c r="Z444" t="s">
        <v>38</v>
      </c>
      <c r="AA444" t="s">
        <v>80</v>
      </c>
      <c r="AB444" t="s">
        <v>40</v>
      </c>
      <c r="AC444">
        <v>83023</v>
      </c>
    </row>
    <row r="445" spans="1:29" x14ac:dyDescent="0.3">
      <c r="A445" t="s">
        <v>523</v>
      </c>
      <c r="B445">
        <v>19</v>
      </c>
      <c r="C445" t="s">
        <v>42</v>
      </c>
      <c r="D445" t="s">
        <v>50</v>
      </c>
      <c r="E445" t="s">
        <v>32</v>
      </c>
      <c r="F445">
        <v>100</v>
      </c>
      <c r="G445">
        <v>35</v>
      </c>
      <c r="H445">
        <v>3.6</v>
      </c>
      <c r="I445" t="s">
        <v>33</v>
      </c>
      <c r="J445">
        <v>10</v>
      </c>
      <c r="K445">
        <v>11</v>
      </c>
      <c r="L445">
        <v>2</v>
      </c>
      <c r="M445">
        <v>4</v>
      </c>
      <c r="N445" t="s">
        <v>34</v>
      </c>
      <c r="O445">
        <v>5</v>
      </c>
      <c r="P445" t="s">
        <v>34</v>
      </c>
      <c r="Q445" t="s">
        <v>34</v>
      </c>
      <c r="R445">
        <v>100</v>
      </c>
      <c r="S445">
        <v>10</v>
      </c>
      <c r="T445">
        <v>8</v>
      </c>
      <c r="U445">
        <v>9</v>
      </c>
      <c r="V445" t="s">
        <v>36</v>
      </c>
      <c r="W445">
        <v>80</v>
      </c>
      <c r="X445">
        <v>252</v>
      </c>
      <c r="Y445" t="s">
        <v>37</v>
      </c>
      <c r="Z445" t="s">
        <v>38</v>
      </c>
      <c r="AA445" t="s">
        <v>39</v>
      </c>
      <c r="AB445" t="s">
        <v>40</v>
      </c>
      <c r="AC445">
        <v>85931</v>
      </c>
    </row>
    <row r="446" spans="1:29" x14ac:dyDescent="0.3">
      <c r="A446" t="s">
        <v>524</v>
      </c>
      <c r="B446">
        <v>18</v>
      </c>
      <c r="C446" t="s">
        <v>42</v>
      </c>
      <c r="D446" t="s">
        <v>63</v>
      </c>
      <c r="E446" t="s">
        <v>57</v>
      </c>
      <c r="F446">
        <v>82</v>
      </c>
      <c r="G446">
        <v>13</v>
      </c>
      <c r="H446">
        <v>2.89</v>
      </c>
      <c r="I446" t="s">
        <v>52</v>
      </c>
      <c r="J446">
        <v>9</v>
      </c>
      <c r="K446">
        <v>13</v>
      </c>
      <c r="L446">
        <v>1</v>
      </c>
      <c r="M446">
        <v>4</v>
      </c>
      <c r="N446" t="s">
        <v>34</v>
      </c>
      <c r="O446">
        <v>5</v>
      </c>
      <c r="P446" t="s">
        <v>34</v>
      </c>
      <c r="Q446" t="s">
        <v>34</v>
      </c>
      <c r="R446">
        <v>100</v>
      </c>
      <c r="S446">
        <v>10</v>
      </c>
      <c r="T446">
        <v>7</v>
      </c>
      <c r="U446">
        <v>8</v>
      </c>
      <c r="V446" t="s">
        <v>36</v>
      </c>
      <c r="W446">
        <v>84</v>
      </c>
      <c r="X446">
        <v>239.85</v>
      </c>
      <c r="Y446" t="s">
        <v>37</v>
      </c>
      <c r="Z446" t="s">
        <v>38</v>
      </c>
      <c r="AA446" t="s">
        <v>80</v>
      </c>
      <c r="AB446" t="s">
        <v>40</v>
      </c>
      <c r="AC446">
        <v>73935</v>
      </c>
    </row>
    <row r="447" spans="1:29" x14ac:dyDescent="0.3">
      <c r="A447" t="s">
        <v>525</v>
      </c>
      <c r="B447">
        <v>22</v>
      </c>
      <c r="C447" t="s">
        <v>42</v>
      </c>
      <c r="D447" t="s">
        <v>50</v>
      </c>
      <c r="E447" t="s">
        <v>32</v>
      </c>
      <c r="F447">
        <v>84</v>
      </c>
      <c r="G447">
        <v>19</v>
      </c>
      <c r="H447">
        <v>3.07</v>
      </c>
      <c r="I447" t="s">
        <v>52</v>
      </c>
      <c r="J447">
        <v>5</v>
      </c>
      <c r="K447">
        <v>6</v>
      </c>
      <c r="L447">
        <v>3</v>
      </c>
      <c r="M447">
        <v>1</v>
      </c>
      <c r="N447" t="s">
        <v>34</v>
      </c>
      <c r="O447">
        <v>3</v>
      </c>
      <c r="P447" t="s">
        <v>35</v>
      </c>
      <c r="Q447" t="s">
        <v>34</v>
      </c>
      <c r="R447">
        <v>84</v>
      </c>
      <c r="S447">
        <v>7</v>
      </c>
      <c r="T447">
        <v>5</v>
      </c>
      <c r="U447">
        <v>5</v>
      </c>
      <c r="V447" t="s">
        <v>36</v>
      </c>
      <c r="W447">
        <v>68</v>
      </c>
      <c r="X447">
        <v>180.75</v>
      </c>
      <c r="Y447" t="s">
        <v>46</v>
      </c>
      <c r="Z447" t="s">
        <v>47</v>
      </c>
      <c r="AA447" t="s">
        <v>46</v>
      </c>
      <c r="AB447" t="s">
        <v>48</v>
      </c>
      <c r="AC447">
        <v>0</v>
      </c>
    </row>
    <row r="448" spans="1:29" x14ac:dyDescent="0.3">
      <c r="A448" t="s">
        <v>526</v>
      </c>
      <c r="B448">
        <v>23</v>
      </c>
      <c r="C448" t="s">
        <v>30</v>
      </c>
      <c r="D448" t="s">
        <v>43</v>
      </c>
      <c r="E448" t="s">
        <v>51</v>
      </c>
      <c r="F448">
        <v>75</v>
      </c>
      <c r="G448">
        <v>25</v>
      </c>
      <c r="H448">
        <v>3.14</v>
      </c>
      <c r="I448" t="s">
        <v>52</v>
      </c>
      <c r="J448">
        <v>7</v>
      </c>
      <c r="K448">
        <v>5</v>
      </c>
      <c r="L448">
        <v>3</v>
      </c>
      <c r="M448">
        <v>2</v>
      </c>
      <c r="N448" t="s">
        <v>34</v>
      </c>
      <c r="O448">
        <v>3</v>
      </c>
      <c r="P448" t="s">
        <v>34</v>
      </c>
      <c r="Q448" t="s">
        <v>35</v>
      </c>
      <c r="R448">
        <v>100</v>
      </c>
      <c r="S448">
        <v>9</v>
      </c>
      <c r="T448">
        <v>7</v>
      </c>
      <c r="U448">
        <v>5</v>
      </c>
      <c r="V448" t="s">
        <v>36</v>
      </c>
      <c r="W448">
        <v>62</v>
      </c>
      <c r="X448">
        <v>193.6</v>
      </c>
      <c r="Y448" t="s">
        <v>37</v>
      </c>
      <c r="Z448" t="s">
        <v>38</v>
      </c>
      <c r="AA448" t="s">
        <v>110</v>
      </c>
      <c r="AB448" t="s">
        <v>40</v>
      </c>
      <c r="AC448">
        <v>106636</v>
      </c>
    </row>
    <row r="449" spans="1:29" x14ac:dyDescent="0.3">
      <c r="A449" t="s">
        <v>527</v>
      </c>
      <c r="B449">
        <v>22</v>
      </c>
      <c r="C449" t="s">
        <v>30</v>
      </c>
      <c r="D449" t="s">
        <v>43</v>
      </c>
      <c r="E449" t="s">
        <v>64</v>
      </c>
      <c r="F449">
        <v>71</v>
      </c>
      <c r="G449">
        <v>19</v>
      </c>
      <c r="H449">
        <v>3.05</v>
      </c>
      <c r="I449" t="s">
        <v>52</v>
      </c>
      <c r="J449">
        <v>9</v>
      </c>
      <c r="K449">
        <v>10</v>
      </c>
      <c r="L449">
        <v>2</v>
      </c>
      <c r="M449">
        <v>3</v>
      </c>
      <c r="N449" t="s">
        <v>34</v>
      </c>
      <c r="O449">
        <v>5</v>
      </c>
      <c r="P449" t="s">
        <v>34</v>
      </c>
      <c r="Q449" t="s">
        <v>35</v>
      </c>
      <c r="R449">
        <v>100</v>
      </c>
      <c r="S449">
        <v>10</v>
      </c>
      <c r="T449">
        <v>9</v>
      </c>
      <c r="U449">
        <v>9</v>
      </c>
      <c r="V449" t="s">
        <v>36</v>
      </c>
      <c r="W449">
        <v>97</v>
      </c>
      <c r="X449">
        <v>246.25</v>
      </c>
      <c r="Y449" t="s">
        <v>37</v>
      </c>
      <c r="Z449" t="s">
        <v>38</v>
      </c>
      <c r="AA449" t="s">
        <v>73</v>
      </c>
      <c r="AB449" t="s">
        <v>40</v>
      </c>
      <c r="AC449">
        <v>80508</v>
      </c>
    </row>
    <row r="450" spans="1:29" x14ac:dyDescent="0.3">
      <c r="A450" t="s">
        <v>528</v>
      </c>
      <c r="B450">
        <v>19</v>
      </c>
      <c r="C450" t="s">
        <v>30</v>
      </c>
      <c r="D450" t="s">
        <v>31</v>
      </c>
      <c r="E450" t="s">
        <v>64</v>
      </c>
      <c r="F450">
        <v>81</v>
      </c>
      <c r="G450">
        <v>14</v>
      </c>
      <c r="H450">
        <v>2.87</v>
      </c>
      <c r="I450" t="s">
        <v>52</v>
      </c>
      <c r="J450">
        <v>8</v>
      </c>
      <c r="K450">
        <v>11</v>
      </c>
      <c r="L450">
        <v>1</v>
      </c>
      <c r="M450">
        <v>2</v>
      </c>
      <c r="N450" t="s">
        <v>34</v>
      </c>
      <c r="O450">
        <v>5</v>
      </c>
      <c r="P450" t="s">
        <v>35</v>
      </c>
      <c r="Q450" t="s">
        <v>34</v>
      </c>
      <c r="R450">
        <v>100</v>
      </c>
      <c r="S450">
        <v>9</v>
      </c>
      <c r="T450">
        <v>7</v>
      </c>
      <c r="U450">
        <v>8</v>
      </c>
      <c r="V450" t="s">
        <v>36</v>
      </c>
      <c r="W450">
        <v>80</v>
      </c>
      <c r="X450">
        <v>227.55</v>
      </c>
      <c r="Y450" t="s">
        <v>37</v>
      </c>
      <c r="Z450" t="s">
        <v>38</v>
      </c>
      <c r="AA450" t="s">
        <v>65</v>
      </c>
      <c r="AB450" t="s">
        <v>74</v>
      </c>
      <c r="AC450">
        <v>93860</v>
      </c>
    </row>
    <row r="451" spans="1:29" x14ac:dyDescent="0.3">
      <c r="A451" t="s">
        <v>529</v>
      </c>
      <c r="B451">
        <v>20</v>
      </c>
      <c r="C451" t="s">
        <v>42</v>
      </c>
      <c r="D451" t="s">
        <v>63</v>
      </c>
      <c r="E451" t="s">
        <v>57</v>
      </c>
      <c r="F451">
        <v>71</v>
      </c>
      <c r="G451">
        <v>26</v>
      </c>
      <c r="H451">
        <v>3.22</v>
      </c>
      <c r="I451" t="s">
        <v>33</v>
      </c>
      <c r="J451">
        <v>8</v>
      </c>
      <c r="K451">
        <v>9</v>
      </c>
      <c r="L451">
        <v>4</v>
      </c>
      <c r="M451">
        <v>4</v>
      </c>
      <c r="N451" t="s">
        <v>34</v>
      </c>
      <c r="O451">
        <v>5</v>
      </c>
      <c r="P451" t="s">
        <v>34</v>
      </c>
      <c r="Q451" t="s">
        <v>34</v>
      </c>
      <c r="R451">
        <v>100</v>
      </c>
      <c r="S451">
        <v>10</v>
      </c>
      <c r="T451">
        <v>8</v>
      </c>
      <c r="U451">
        <v>7</v>
      </c>
      <c r="V451" t="s">
        <v>36</v>
      </c>
      <c r="W451">
        <v>80</v>
      </c>
      <c r="X451">
        <v>233.3</v>
      </c>
      <c r="Y451" t="s">
        <v>37</v>
      </c>
      <c r="Z451" t="s">
        <v>38</v>
      </c>
      <c r="AA451" t="s">
        <v>80</v>
      </c>
      <c r="AB451" t="s">
        <v>40</v>
      </c>
      <c r="AC451">
        <v>91141</v>
      </c>
    </row>
    <row r="452" spans="1:29" x14ac:dyDescent="0.3">
      <c r="A452" t="s">
        <v>530</v>
      </c>
      <c r="B452">
        <v>20</v>
      </c>
      <c r="C452" t="s">
        <v>30</v>
      </c>
      <c r="D452" t="s">
        <v>63</v>
      </c>
      <c r="E452" t="s">
        <v>32</v>
      </c>
      <c r="F452">
        <v>79</v>
      </c>
      <c r="G452">
        <v>11</v>
      </c>
      <c r="H452">
        <v>2.97</v>
      </c>
      <c r="I452" t="s">
        <v>52</v>
      </c>
      <c r="J452">
        <v>8</v>
      </c>
      <c r="K452">
        <v>6</v>
      </c>
      <c r="L452">
        <v>3</v>
      </c>
      <c r="M452">
        <v>2</v>
      </c>
      <c r="N452" t="s">
        <v>34</v>
      </c>
      <c r="O452">
        <v>4</v>
      </c>
      <c r="P452" t="s">
        <v>34</v>
      </c>
      <c r="Q452" t="s">
        <v>34</v>
      </c>
      <c r="R452">
        <v>100</v>
      </c>
      <c r="S452">
        <v>10</v>
      </c>
      <c r="T452">
        <v>8</v>
      </c>
      <c r="U452">
        <v>9</v>
      </c>
      <c r="V452" t="s">
        <v>36</v>
      </c>
      <c r="W452">
        <v>92</v>
      </c>
      <c r="X452">
        <v>227.05</v>
      </c>
      <c r="Y452" t="s">
        <v>37</v>
      </c>
      <c r="Z452" t="s">
        <v>38</v>
      </c>
      <c r="AA452" t="s">
        <v>58</v>
      </c>
      <c r="AB452" t="s">
        <v>40</v>
      </c>
      <c r="AC452">
        <v>76471</v>
      </c>
    </row>
    <row r="453" spans="1:29" x14ac:dyDescent="0.3">
      <c r="A453" t="s">
        <v>531</v>
      </c>
      <c r="B453">
        <v>22</v>
      </c>
      <c r="C453" t="s">
        <v>30</v>
      </c>
      <c r="D453" t="s">
        <v>63</v>
      </c>
      <c r="E453" t="s">
        <v>57</v>
      </c>
      <c r="F453">
        <v>93</v>
      </c>
      <c r="G453">
        <v>27</v>
      </c>
      <c r="H453">
        <v>3.81</v>
      </c>
      <c r="I453" t="s">
        <v>100</v>
      </c>
      <c r="J453">
        <v>9</v>
      </c>
      <c r="K453">
        <v>12</v>
      </c>
      <c r="L453">
        <v>2</v>
      </c>
      <c r="M453">
        <v>6</v>
      </c>
      <c r="N453" t="s">
        <v>34</v>
      </c>
      <c r="O453">
        <v>5</v>
      </c>
      <c r="P453" t="s">
        <v>34</v>
      </c>
      <c r="Q453" t="s">
        <v>34</v>
      </c>
      <c r="R453">
        <v>100</v>
      </c>
      <c r="S453">
        <v>10</v>
      </c>
      <c r="T453">
        <v>9</v>
      </c>
      <c r="U453">
        <v>9</v>
      </c>
      <c r="V453" t="s">
        <v>36</v>
      </c>
      <c r="W453">
        <v>96</v>
      </c>
      <c r="X453">
        <v>261.14999999999998</v>
      </c>
      <c r="Y453" t="s">
        <v>37</v>
      </c>
      <c r="Z453" t="s">
        <v>38</v>
      </c>
      <c r="AA453" t="s">
        <v>58</v>
      </c>
      <c r="AB453" t="s">
        <v>61</v>
      </c>
      <c r="AC453">
        <v>83679</v>
      </c>
    </row>
    <row r="454" spans="1:29" x14ac:dyDescent="0.3">
      <c r="A454" t="s">
        <v>532</v>
      </c>
      <c r="B454">
        <v>24</v>
      </c>
      <c r="C454" t="s">
        <v>42</v>
      </c>
      <c r="D454" t="s">
        <v>63</v>
      </c>
      <c r="E454" t="s">
        <v>57</v>
      </c>
      <c r="F454">
        <v>95</v>
      </c>
      <c r="G454">
        <v>22</v>
      </c>
      <c r="H454">
        <v>3.59</v>
      </c>
      <c r="I454" t="s">
        <v>33</v>
      </c>
      <c r="J454">
        <v>8</v>
      </c>
      <c r="K454">
        <v>9</v>
      </c>
      <c r="L454">
        <v>2</v>
      </c>
      <c r="M454">
        <v>3</v>
      </c>
      <c r="N454" t="s">
        <v>34</v>
      </c>
      <c r="O454">
        <v>5</v>
      </c>
      <c r="P454" t="s">
        <v>35</v>
      </c>
      <c r="Q454" t="s">
        <v>35</v>
      </c>
      <c r="R454">
        <v>100</v>
      </c>
      <c r="S454">
        <v>8</v>
      </c>
      <c r="T454">
        <v>6</v>
      </c>
      <c r="U454">
        <v>9</v>
      </c>
      <c r="V454" t="s">
        <v>36</v>
      </c>
      <c r="W454">
        <v>84</v>
      </c>
      <c r="X454">
        <v>237.85</v>
      </c>
      <c r="Y454" t="s">
        <v>37</v>
      </c>
      <c r="Z454" t="s">
        <v>38</v>
      </c>
      <c r="AA454" t="s">
        <v>58</v>
      </c>
      <c r="AB454" t="s">
        <v>61</v>
      </c>
      <c r="AC454">
        <v>87420</v>
      </c>
    </row>
    <row r="455" spans="1:29" x14ac:dyDescent="0.3">
      <c r="A455" t="s">
        <v>533</v>
      </c>
      <c r="B455">
        <v>22</v>
      </c>
      <c r="C455" t="s">
        <v>42</v>
      </c>
      <c r="D455" t="s">
        <v>43</v>
      </c>
      <c r="E455" t="s">
        <v>32</v>
      </c>
      <c r="F455">
        <v>80</v>
      </c>
      <c r="G455">
        <v>20</v>
      </c>
      <c r="H455">
        <v>3.05</v>
      </c>
      <c r="I455" t="s">
        <v>52</v>
      </c>
      <c r="J455">
        <v>7</v>
      </c>
      <c r="K455">
        <v>8</v>
      </c>
      <c r="L455">
        <v>3</v>
      </c>
      <c r="M455">
        <v>1</v>
      </c>
      <c r="N455" t="s">
        <v>34</v>
      </c>
      <c r="O455">
        <v>3</v>
      </c>
      <c r="P455" t="s">
        <v>34</v>
      </c>
      <c r="Q455" t="s">
        <v>34</v>
      </c>
      <c r="R455">
        <v>100</v>
      </c>
      <c r="S455">
        <v>8</v>
      </c>
      <c r="T455">
        <v>6</v>
      </c>
      <c r="U455">
        <v>8</v>
      </c>
      <c r="V455" t="s">
        <v>55</v>
      </c>
      <c r="W455">
        <v>75</v>
      </c>
      <c r="X455">
        <v>208.75</v>
      </c>
      <c r="Y455" t="s">
        <v>37</v>
      </c>
      <c r="Z455" t="s">
        <v>38</v>
      </c>
      <c r="AA455" t="s">
        <v>58</v>
      </c>
      <c r="AB455" t="s">
        <v>61</v>
      </c>
      <c r="AC455">
        <v>104484</v>
      </c>
    </row>
    <row r="456" spans="1:29" x14ac:dyDescent="0.3">
      <c r="A456" t="s">
        <v>534</v>
      </c>
      <c r="B456">
        <v>21</v>
      </c>
      <c r="C456" t="s">
        <v>42</v>
      </c>
      <c r="D456" t="s">
        <v>63</v>
      </c>
      <c r="E456" t="s">
        <v>57</v>
      </c>
      <c r="F456">
        <v>100</v>
      </c>
      <c r="G456">
        <v>11</v>
      </c>
      <c r="H456">
        <v>2.95</v>
      </c>
      <c r="I456" t="s">
        <v>52</v>
      </c>
      <c r="J456">
        <v>6</v>
      </c>
      <c r="K456">
        <v>9</v>
      </c>
      <c r="L456">
        <v>3</v>
      </c>
      <c r="M456">
        <v>2</v>
      </c>
      <c r="N456" t="s">
        <v>34</v>
      </c>
      <c r="O456">
        <v>5</v>
      </c>
      <c r="P456" t="s">
        <v>35</v>
      </c>
      <c r="Q456" t="s">
        <v>34</v>
      </c>
      <c r="R456">
        <v>100</v>
      </c>
      <c r="S456">
        <v>10</v>
      </c>
      <c r="T456">
        <v>6</v>
      </c>
      <c r="U456">
        <v>4</v>
      </c>
      <c r="V456" t="s">
        <v>36</v>
      </c>
      <c r="W456">
        <v>72</v>
      </c>
      <c r="X456">
        <v>209.75</v>
      </c>
      <c r="Y456" t="s">
        <v>37</v>
      </c>
      <c r="Z456" t="s">
        <v>38</v>
      </c>
      <c r="AA456" t="s">
        <v>80</v>
      </c>
      <c r="AB456" t="s">
        <v>40</v>
      </c>
      <c r="AC456">
        <v>76822</v>
      </c>
    </row>
    <row r="457" spans="1:29" x14ac:dyDescent="0.3">
      <c r="A457" t="s">
        <v>535</v>
      </c>
      <c r="B457">
        <v>20</v>
      </c>
      <c r="C457" t="s">
        <v>30</v>
      </c>
      <c r="D457" t="s">
        <v>31</v>
      </c>
      <c r="E457" t="s">
        <v>32</v>
      </c>
      <c r="F457">
        <v>79</v>
      </c>
      <c r="G457">
        <v>20</v>
      </c>
      <c r="H457">
        <v>3.19</v>
      </c>
      <c r="I457" t="s">
        <v>52</v>
      </c>
      <c r="J457">
        <v>9</v>
      </c>
      <c r="K457">
        <v>10</v>
      </c>
      <c r="L457">
        <v>3</v>
      </c>
      <c r="M457">
        <v>5</v>
      </c>
      <c r="N457" t="s">
        <v>35</v>
      </c>
      <c r="O457">
        <v>5</v>
      </c>
      <c r="P457" t="s">
        <v>34</v>
      </c>
      <c r="Q457" t="s">
        <v>34</v>
      </c>
      <c r="R457">
        <v>100</v>
      </c>
      <c r="S457">
        <v>10</v>
      </c>
      <c r="T457">
        <v>10</v>
      </c>
      <c r="U457">
        <v>7</v>
      </c>
      <c r="V457" t="s">
        <v>36</v>
      </c>
      <c r="W457">
        <v>86</v>
      </c>
      <c r="X457">
        <v>240.35</v>
      </c>
      <c r="Y457" t="s">
        <v>37</v>
      </c>
      <c r="Z457" t="s">
        <v>38</v>
      </c>
      <c r="AA457" t="s">
        <v>39</v>
      </c>
      <c r="AB457" t="s">
        <v>40</v>
      </c>
      <c r="AC457">
        <v>94361</v>
      </c>
    </row>
    <row r="458" spans="1:29" x14ac:dyDescent="0.3">
      <c r="A458" t="s">
        <v>536</v>
      </c>
      <c r="B458">
        <v>22</v>
      </c>
      <c r="C458" t="s">
        <v>42</v>
      </c>
      <c r="D458" t="s">
        <v>31</v>
      </c>
      <c r="E458" t="s">
        <v>32</v>
      </c>
      <c r="F458">
        <v>86</v>
      </c>
      <c r="G458">
        <v>30</v>
      </c>
      <c r="H458">
        <v>3.38</v>
      </c>
      <c r="I458" t="s">
        <v>33</v>
      </c>
      <c r="J458">
        <v>6</v>
      </c>
      <c r="K458">
        <v>9</v>
      </c>
      <c r="L458">
        <v>3</v>
      </c>
      <c r="M458">
        <v>0</v>
      </c>
      <c r="N458" t="s">
        <v>34</v>
      </c>
      <c r="O458">
        <v>5</v>
      </c>
      <c r="P458" t="s">
        <v>34</v>
      </c>
      <c r="Q458" t="s">
        <v>34</v>
      </c>
      <c r="R458">
        <v>100</v>
      </c>
      <c r="S458">
        <v>10</v>
      </c>
      <c r="T458">
        <v>6</v>
      </c>
      <c r="U458">
        <v>8</v>
      </c>
      <c r="V458" t="s">
        <v>36</v>
      </c>
      <c r="W458">
        <v>73</v>
      </c>
      <c r="X458">
        <v>224.7</v>
      </c>
      <c r="Y458" t="s">
        <v>37</v>
      </c>
      <c r="Z458" t="s">
        <v>38</v>
      </c>
      <c r="AA458" t="s">
        <v>39</v>
      </c>
      <c r="AB458" t="s">
        <v>40</v>
      </c>
      <c r="AC458">
        <v>99648</v>
      </c>
    </row>
    <row r="459" spans="1:29" x14ac:dyDescent="0.3">
      <c r="A459" t="s">
        <v>537</v>
      </c>
      <c r="B459">
        <v>21</v>
      </c>
      <c r="C459" t="s">
        <v>42</v>
      </c>
      <c r="D459" t="s">
        <v>50</v>
      </c>
      <c r="E459" t="s">
        <v>57</v>
      </c>
      <c r="F459">
        <v>90</v>
      </c>
      <c r="G459">
        <v>11</v>
      </c>
      <c r="H459">
        <v>3.09</v>
      </c>
      <c r="I459" t="s">
        <v>52</v>
      </c>
      <c r="J459">
        <v>7</v>
      </c>
      <c r="K459">
        <v>8</v>
      </c>
      <c r="L459">
        <v>2</v>
      </c>
      <c r="M459">
        <v>4</v>
      </c>
      <c r="N459" t="s">
        <v>34</v>
      </c>
      <c r="O459">
        <v>5</v>
      </c>
      <c r="P459" t="s">
        <v>35</v>
      </c>
      <c r="Q459" t="s">
        <v>34</v>
      </c>
      <c r="R459">
        <v>100</v>
      </c>
      <c r="S459">
        <v>9</v>
      </c>
      <c r="T459">
        <v>6</v>
      </c>
      <c r="U459">
        <v>7</v>
      </c>
      <c r="V459" t="s">
        <v>36</v>
      </c>
      <c r="W459">
        <v>80</v>
      </c>
      <c r="X459">
        <v>220.35</v>
      </c>
      <c r="Y459" t="s">
        <v>37</v>
      </c>
      <c r="Z459" t="s">
        <v>38</v>
      </c>
      <c r="AA459" t="s">
        <v>58</v>
      </c>
      <c r="AB459" t="s">
        <v>59</v>
      </c>
      <c r="AC459">
        <v>84078</v>
      </c>
    </row>
    <row r="460" spans="1:29" x14ac:dyDescent="0.3">
      <c r="A460" t="s">
        <v>538</v>
      </c>
      <c r="B460">
        <v>18</v>
      </c>
      <c r="C460" t="s">
        <v>42</v>
      </c>
      <c r="D460" t="s">
        <v>63</v>
      </c>
      <c r="E460" t="s">
        <v>64</v>
      </c>
      <c r="F460">
        <v>63</v>
      </c>
      <c r="G460">
        <v>24</v>
      </c>
      <c r="H460">
        <v>2.85</v>
      </c>
      <c r="I460" t="s">
        <v>52</v>
      </c>
      <c r="J460">
        <v>7</v>
      </c>
      <c r="K460">
        <v>6</v>
      </c>
      <c r="L460">
        <v>4</v>
      </c>
      <c r="M460">
        <v>4</v>
      </c>
      <c r="N460" t="s">
        <v>34</v>
      </c>
      <c r="O460">
        <v>3</v>
      </c>
      <c r="P460" t="s">
        <v>35</v>
      </c>
      <c r="Q460" t="s">
        <v>35</v>
      </c>
      <c r="R460">
        <v>90</v>
      </c>
      <c r="S460">
        <v>6</v>
      </c>
      <c r="T460">
        <v>8</v>
      </c>
      <c r="U460">
        <v>7</v>
      </c>
      <c r="V460" t="s">
        <v>55</v>
      </c>
      <c r="W460">
        <v>73</v>
      </c>
      <c r="X460">
        <v>193.25</v>
      </c>
      <c r="Y460" t="s">
        <v>37</v>
      </c>
      <c r="Z460" t="s">
        <v>38</v>
      </c>
      <c r="AA460" t="s">
        <v>65</v>
      </c>
      <c r="AB460" t="s">
        <v>40</v>
      </c>
      <c r="AC460">
        <v>100170</v>
      </c>
    </row>
    <row r="461" spans="1:29" x14ac:dyDescent="0.3">
      <c r="A461" t="s">
        <v>539</v>
      </c>
      <c r="B461">
        <v>19</v>
      </c>
      <c r="C461" t="s">
        <v>30</v>
      </c>
      <c r="D461" t="s">
        <v>63</v>
      </c>
      <c r="E461" t="s">
        <v>32</v>
      </c>
      <c r="F461">
        <v>73</v>
      </c>
      <c r="G461">
        <v>32</v>
      </c>
      <c r="H461">
        <v>3.37</v>
      </c>
      <c r="I461" t="s">
        <v>33</v>
      </c>
      <c r="J461">
        <v>7</v>
      </c>
      <c r="K461">
        <v>7</v>
      </c>
      <c r="L461">
        <v>0</v>
      </c>
      <c r="M461">
        <v>1</v>
      </c>
      <c r="N461" t="s">
        <v>34</v>
      </c>
      <c r="O461">
        <v>3</v>
      </c>
      <c r="P461" t="s">
        <v>34</v>
      </c>
      <c r="Q461" t="s">
        <v>34</v>
      </c>
      <c r="R461">
        <v>96</v>
      </c>
      <c r="S461">
        <v>9</v>
      </c>
      <c r="T461">
        <v>6</v>
      </c>
      <c r="U461">
        <v>7</v>
      </c>
      <c r="V461" t="s">
        <v>36</v>
      </c>
      <c r="W461">
        <v>80</v>
      </c>
      <c r="X461">
        <v>208.35</v>
      </c>
      <c r="Y461" t="s">
        <v>46</v>
      </c>
      <c r="Z461" t="s">
        <v>47</v>
      </c>
      <c r="AA461" t="s">
        <v>46</v>
      </c>
      <c r="AB461" t="s">
        <v>48</v>
      </c>
      <c r="AC461">
        <v>0</v>
      </c>
    </row>
    <row r="462" spans="1:29" x14ac:dyDescent="0.3">
      <c r="A462" t="s">
        <v>540</v>
      </c>
      <c r="B462">
        <v>22</v>
      </c>
      <c r="C462" t="s">
        <v>42</v>
      </c>
      <c r="D462" t="s">
        <v>50</v>
      </c>
      <c r="E462" t="s">
        <v>32</v>
      </c>
      <c r="F462">
        <v>63</v>
      </c>
      <c r="G462">
        <v>21</v>
      </c>
      <c r="H462">
        <v>2.52</v>
      </c>
      <c r="I462" t="s">
        <v>44</v>
      </c>
      <c r="J462">
        <v>7</v>
      </c>
      <c r="K462">
        <v>10</v>
      </c>
      <c r="L462">
        <v>0</v>
      </c>
      <c r="M462">
        <v>2</v>
      </c>
      <c r="N462" t="s">
        <v>34</v>
      </c>
      <c r="O462">
        <v>3</v>
      </c>
      <c r="P462" t="s">
        <v>35</v>
      </c>
      <c r="Q462" t="s">
        <v>34</v>
      </c>
      <c r="R462">
        <v>85</v>
      </c>
      <c r="S462">
        <v>7</v>
      </c>
      <c r="T462">
        <v>6</v>
      </c>
      <c r="U462">
        <v>7</v>
      </c>
      <c r="V462" t="s">
        <v>55</v>
      </c>
      <c r="W462">
        <v>64</v>
      </c>
      <c r="X462">
        <v>186.3</v>
      </c>
      <c r="Y462" t="s">
        <v>46</v>
      </c>
      <c r="Z462" t="s">
        <v>47</v>
      </c>
      <c r="AA462" t="s">
        <v>46</v>
      </c>
      <c r="AB462" t="s">
        <v>48</v>
      </c>
      <c r="AC462">
        <v>0</v>
      </c>
    </row>
    <row r="463" spans="1:29" x14ac:dyDescent="0.3">
      <c r="A463" t="s">
        <v>541</v>
      </c>
      <c r="B463">
        <v>21</v>
      </c>
      <c r="C463" t="s">
        <v>30</v>
      </c>
      <c r="D463" t="s">
        <v>63</v>
      </c>
      <c r="E463" t="s">
        <v>57</v>
      </c>
      <c r="F463">
        <v>66</v>
      </c>
      <c r="G463">
        <v>14</v>
      </c>
      <c r="H463">
        <v>2.4500000000000002</v>
      </c>
      <c r="I463" t="s">
        <v>44</v>
      </c>
      <c r="J463">
        <v>8</v>
      </c>
      <c r="K463">
        <v>8</v>
      </c>
      <c r="L463">
        <v>1</v>
      </c>
      <c r="M463">
        <v>3</v>
      </c>
      <c r="N463" t="s">
        <v>34</v>
      </c>
      <c r="O463">
        <v>2</v>
      </c>
      <c r="P463" t="s">
        <v>34</v>
      </c>
      <c r="Q463" t="s">
        <v>35</v>
      </c>
      <c r="R463">
        <v>96</v>
      </c>
      <c r="S463">
        <v>9</v>
      </c>
      <c r="T463">
        <v>7</v>
      </c>
      <c r="U463">
        <v>7</v>
      </c>
      <c r="V463" t="s">
        <v>36</v>
      </c>
      <c r="W463">
        <v>72</v>
      </c>
      <c r="X463">
        <v>193.05</v>
      </c>
      <c r="Y463" t="s">
        <v>37</v>
      </c>
      <c r="Z463" t="s">
        <v>38</v>
      </c>
      <c r="AA463" t="s">
        <v>80</v>
      </c>
      <c r="AB463" t="s">
        <v>59</v>
      </c>
      <c r="AC463">
        <v>97297</v>
      </c>
    </row>
    <row r="464" spans="1:29" x14ac:dyDescent="0.3">
      <c r="A464" t="s">
        <v>542</v>
      </c>
      <c r="B464">
        <v>19</v>
      </c>
      <c r="C464" t="s">
        <v>42</v>
      </c>
      <c r="D464" t="s">
        <v>63</v>
      </c>
      <c r="E464" t="s">
        <v>83</v>
      </c>
      <c r="F464">
        <v>87</v>
      </c>
      <c r="G464">
        <v>17</v>
      </c>
      <c r="H464">
        <v>3.12</v>
      </c>
      <c r="I464" t="s">
        <v>52</v>
      </c>
      <c r="J464">
        <v>7</v>
      </c>
      <c r="K464">
        <v>9</v>
      </c>
      <c r="L464">
        <v>0</v>
      </c>
      <c r="M464">
        <v>0</v>
      </c>
      <c r="N464" t="s">
        <v>35</v>
      </c>
      <c r="O464">
        <v>5</v>
      </c>
      <c r="P464" t="s">
        <v>35</v>
      </c>
      <c r="Q464" t="s">
        <v>34</v>
      </c>
      <c r="R464">
        <v>100</v>
      </c>
      <c r="S464">
        <v>8</v>
      </c>
      <c r="T464">
        <v>5</v>
      </c>
      <c r="U464">
        <v>7</v>
      </c>
      <c r="V464" t="s">
        <v>36</v>
      </c>
      <c r="W464">
        <v>63</v>
      </c>
      <c r="X464">
        <v>209.3</v>
      </c>
      <c r="Y464" t="s">
        <v>37</v>
      </c>
      <c r="Z464" t="s">
        <v>38</v>
      </c>
      <c r="AA464" t="s">
        <v>91</v>
      </c>
      <c r="AB464" t="s">
        <v>40</v>
      </c>
      <c r="AC464">
        <v>72698</v>
      </c>
    </row>
    <row r="465" spans="1:29" x14ac:dyDescent="0.3">
      <c r="A465" t="s">
        <v>543</v>
      </c>
      <c r="B465">
        <v>21</v>
      </c>
      <c r="C465" t="s">
        <v>30</v>
      </c>
      <c r="D465" t="s">
        <v>63</v>
      </c>
      <c r="E465" t="s">
        <v>32</v>
      </c>
      <c r="F465">
        <v>73</v>
      </c>
      <c r="G465">
        <v>19</v>
      </c>
      <c r="H465">
        <v>2.99</v>
      </c>
      <c r="I465" t="s">
        <v>52</v>
      </c>
      <c r="J465">
        <v>9</v>
      </c>
      <c r="K465">
        <v>10</v>
      </c>
      <c r="L465">
        <v>0</v>
      </c>
      <c r="M465">
        <v>5</v>
      </c>
      <c r="N465" t="s">
        <v>34</v>
      </c>
      <c r="O465">
        <v>5</v>
      </c>
      <c r="P465" t="s">
        <v>35</v>
      </c>
      <c r="Q465" t="s">
        <v>35</v>
      </c>
      <c r="R465">
        <v>100</v>
      </c>
      <c r="S465">
        <v>8</v>
      </c>
      <c r="T465">
        <v>8</v>
      </c>
      <c r="U465">
        <v>9</v>
      </c>
      <c r="V465" t="s">
        <v>36</v>
      </c>
      <c r="W465">
        <v>90</v>
      </c>
      <c r="X465">
        <v>234.85</v>
      </c>
      <c r="Y465" t="s">
        <v>37</v>
      </c>
      <c r="Z465" t="s">
        <v>38</v>
      </c>
      <c r="AA465" t="s">
        <v>69</v>
      </c>
      <c r="AB465" t="s">
        <v>40</v>
      </c>
      <c r="AC465">
        <v>103077</v>
      </c>
    </row>
    <row r="466" spans="1:29" x14ac:dyDescent="0.3">
      <c r="A466" t="s">
        <v>544</v>
      </c>
      <c r="B466">
        <v>21</v>
      </c>
      <c r="C466" t="s">
        <v>42</v>
      </c>
      <c r="D466" t="s">
        <v>43</v>
      </c>
      <c r="E466" t="s">
        <v>64</v>
      </c>
      <c r="F466">
        <v>91</v>
      </c>
      <c r="G466">
        <v>30</v>
      </c>
      <c r="H466">
        <v>3.48</v>
      </c>
      <c r="I466" t="s">
        <v>33</v>
      </c>
      <c r="J466">
        <v>9</v>
      </c>
      <c r="K466">
        <v>13</v>
      </c>
      <c r="L466">
        <v>0</v>
      </c>
      <c r="M466">
        <v>5</v>
      </c>
      <c r="N466" t="s">
        <v>34</v>
      </c>
      <c r="O466">
        <v>5</v>
      </c>
      <c r="P466" t="s">
        <v>35</v>
      </c>
      <c r="Q466" t="s">
        <v>34</v>
      </c>
      <c r="R466">
        <v>100</v>
      </c>
      <c r="S466">
        <v>8</v>
      </c>
      <c r="T466">
        <v>8</v>
      </c>
      <c r="U466">
        <v>10</v>
      </c>
      <c r="V466" t="s">
        <v>36</v>
      </c>
      <c r="W466">
        <v>100</v>
      </c>
      <c r="X466">
        <v>255.2</v>
      </c>
      <c r="Y466" t="s">
        <v>37</v>
      </c>
      <c r="Z466" t="s">
        <v>38</v>
      </c>
      <c r="AA466" t="s">
        <v>112</v>
      </c>
      <c r="AB466" t="s">
        <v>40</v>
      </c>
      <c r="AC466">
        <v>102887</v>
      </c>
    </row>
    <row r="467" spans="1:29" x14ac:dyDescent="0.3">
      <c r="A467" t="s">
        <v>545</v>
      </c>
      <c r="B467">
        <v>22</v>
      </c>
      <c r="C467" t="s">
        <v>42</v>
      </c>
      <c r="D467" t="s">
        <v>63</v>
      </c>
      <c r="E467" t="s">
        <v>32</v>
      </c>
      <c r="F467">
        <v>97</v>
      </c>
      <c r="G467">
        <v>28</v>
      </c>
      <c r="H467">
        <v>3.45</v>
      </c>
      <c r="I467" t="s">
        <v>33</v>
      </c>
      <c r="J467">
        <v>8</v>
      </c>
      <c r="K467">
        <v>10</v>
      </c>
      <c r="L467">
        <v>1</v>
      </c>
      <c r="M467">
        <v>6</v>
      </c>
      <c r="N467" t="s">
        <v>34</v>
      </c>
      <c r="O467">
        <v>5</v>
      </c>
      <c r="P467" t="s">
        <v>35</v>
      </c>
      <c r="Q467" t="s">
        <v>34</v>
      </c>
      <c r="R467">
        <v>97</v>
      </c>
      <c r="S467">
        <v>9</v>
      </c>
      <c r="T467">
        <v>7</v>
      </c>
      <c r="U467">
        <v>8</v>
      </c>
      <c r="V467" t="s">
        <v>36</v>
      </c>
      <c r="W467">
        <v>91</v>
      </c>
      <c r="X467">
        <v>238.85</v>
      </c>
      <c r="Y467" t="s">
        <v>46</v>
      </c>
      <c r="Z467" t="s">
        <v>47</v>
      </c>
      <c r="AA467" t="s">
        <v>46</v>
      </c>
      <c r="AB467" t="s">
        <v>48</v>
      </c>
      <c r="AC467">
        <v>0</v>
      </c>
    </row>
    <row r="468" spans="1:29" x14ac:dyDescent="0.3">
      <c r="A468" t="s">
        <v>546</v>
      </c>
      <c r="B468">
        <v>21</v>
      </c>
      <c r="C468" t="s">
        <v>30</v>
      </c>
      <c r="D468" t="s">
        <v>31</v>
      </c>
      <c r="E468" t="s">
        <v>72</v>
      </c>
      <c r="F468">
        <v>93</v>
      </c>
      <c r="G468">
        <v>23</v>
      </c>
      <c r="H468">
        <v>3.32</v>
      </c>
      <c r="I468" t="s">
        <v>33</v>
      </c>
      <c r="J468">
        <v>8</v>
      </c>
      <c r="K468">
        <v>10</v>
      </c>
      <c r="L468">
        <v>1</v>
      </c>
      <c r="M468">
        <v>4</v>
      </c>
      <c r="N468" t="s">
        <v>34</v>
      </c>
      <c r="O468">
        <v>5</v>
      </c>
      <c r="P468" t="s">
        <v>35</v>
      </c>
      <c r="Q468" t="s">
        <v>34</v>
      </c>
      <c r="R468">
        <v>100</v>
      </c>
      <c r="S468">
        <v>10</v>
      </c>
      <c r="T468">
        <v>6</v>
      </c>
      <c r="U468">
        <v>9</v>
      </c>
      <c r="V468" t="s">
        <v>36</v>
      </c>
      <c r="W468">
        <v>95</v>
      </c>
      <c r="X468">
        <v>243.8</v>
      </c>
      <c r="Y468" t="s">
        <v>37</v>
      </c>
      <c r="Z468" t="s">
        <v>38</v>
      </c>
      <c r="AA468" t="s">
        <v>120</v>
      </c>
      <c r="AB468" t="s">
        <v>40</v>
      </c>
      <c r="AC468">
        <v>92826</v>
      </c>
    </row>
    <row r="469" spans="1:29" x14ac:dyDescent="0.3">
      <c r="A469" t="s">
        <v>547</v>
      </c>
      <c r="B469">
        <v>20</v>
      </c>
      <c r="C469" t="s">
        <v>42</v>
      </c>
      <c r="D469" t="s">
        <v>50</v>
      </c>
      <c r="E469" t="s">
        <v>32</v>
      </c>
      <c r="F469">
        <v>76</v>
      </c>
      <c r="G469">
        <v>14</v>
      </c>
      <c r="H469">
        <v>2.87</v>
      </c>
      <c r="I469" t="s">
        <v>52</v>
      </c>
      <c r="J469">
        <v>4</v>
      </c>
      <c r="K469">
        <v>2</v>
      </c>
      <c r="L469">
        <v>1</v>
      </c>
      <c r="M469">
        <v>2</v>
      </c>
      <c r="N469" t="s">
        <v>34</v>
      </c>
      <c r="O469">
        <v>2</v>
      </c>
      <c r="P469" t="s">
        <v>35</v>
      </c>
      <c r="Q469" t="s">
        <v>35</v>
      </c>
      <c r="R469">
        <v>60</v>
      </c>
      <c r="S469">
        <v>6</v>
      </c>
      <c r="T469">
        <v>6</v>
      </c>
      <c r="U469">
        <v>5</v>
      </c>
      <c r="V469" t="s">
        <v>45</v>
      </c>
      <c r="W469">
        <v>58</v>
      </c>
      <c r="X469">
        <v>143.55000000000001</v>
      </c>
      <c r="Y469" t="s">
        <v>46</v>
      </c>
      <c r="Z469" t="s">
        <v>47</v>
      </c>
      <c r="AA469" t="s">
        <v>46</v>
      </c>
      <c r="AB469" t="s">
        <v>48</v>
      </c>
      <c r="AC469">
        <v>0</v>
      </c>
    </row>
    <row r="470" spans="1:29" x14ac:dyDescent="0.3">
      <c r="A470" t="s">
        <v>548</v>
      </c>
      <c r="B470">
        <v>21</v>
      </c>
      <c r="C470" t="s">
        <v>42</v>
      </c>
      <c r="D470" t="s">
        <v>31</v>
      </c>
      <c r="E470" t="s">
        <v>51</v>
      </c>
      <c r="F470">
        <v>85</v>
      </c>
      <c r="G470">
        <v>16</v>
      </c>
      <c r="H470">
        <v>3.01</v>
      </c>
      <c r="I470" t="s">
        <v>52</v>
      </c>
      <c r="J470">
        <v>5</v>
      </c>
      <c r="K470">
        <v>6</v>
      </c>
      <c r="L470">
        <v>3</v>
      </c>
      <c r="M470">
        <v>3</v>
      </c>
      <c r="N470" t="s">
        <v>34</v>
      </c>
      <c r="O470">
        <v>4</v>
      </c>
      <c r="P470" t="s">
        <v>35</v>
      </c>
      <c r="Q470" t="s">
        <v>34</v>
      </c>
      <c r="R470">
        <v>91</v>
      </c>
      <c r="S470">
        <v>9</v>
      </c>
      <c r="T470">
        <v>6</v>
      </c>
      <c r="U470">
        <v>7</v>
      </c>
      <c r="V470" t="s">
        <v>36</v>
      </c>
      <c r="W470">
        <v>78</v>
      </c>
      <c r="X470">
        <v>199.95</v>
      </c>
      <c r="Y470" t="s">
        <v>46</v>
      </c>
      <c r="Z470" t="s">
        <v>47</v>
      </c>
      <c r="AA470" t="s">
        <v>46</v>
      </c>
      <c r="AB470" t="s">
        <v>48</v>
      </c>
      <c r="AC470">
        <v>0</v>
      </c>
    </row>
    <row r="471" spans="1:29" x14ac:dyDescent="0.3">
      <c r="A471" t="s">
        <v>549</v>
      </c>
      <c r="B471">
        <v>20</v>
      </c>
      <c r="C471" t="s">
        <v>42</v>
      </c>
      <c r="D471" t="s">
        <v>43</v>
      </c>
      <c r="E471" t="s">
        <v>83</v>
      </c>
      <c r="F471">
        <v>96</v>
      </c>
      <c r="G471">
        <v>20</v>
      </c>
      <c r="H471">
        <v>3.4</v>
      </c>
      <c r="I471" t="s">
        <v>33</v>
      </c>
      <c r="J471">
        <v>9</v>
      </c>
      <c r="K471">
        <v>10</v>
      </c>
      <c r="L471">
        <v>0</v>
      </c>
      <c r="M471">
        <v>7</v>
      </c>
      <c r="N471" t="s">
        <v>34</v>
      </c>
      <c r="O471">
        <v>5</v>
      </c>
      <c r="P471" t="s">
        <v>34</v>
      </c>
      <c r="Q471" t="s">
        <v>35</v>
      </c>
      <c r="R471">
        <v>100</v>
      </c>
      <c r="S471">
        <v>10</v>
      </c>
      <c r="T471">
        <v>9</v>
      </c>
      <c r="U471">
        <v>8</v>
      </c>
      <c r="V471" t="s">
        <v>36</v>
      </c>
      <c r="W471">
        <v>75</v>
      </c>
      <c r="X471">
        <v>235.5</v>
      </c>
      <c r="Y471" t="s">
        <v>37</v>
      </c>
      <c r="Z471" t="s">
        <v>38</v>
      </c>
      <c r="AA471" t="s">
        <v>104</v>
      </c>
      <c r="AB471" t="s">
        <v>40</v>
      </c>
      <c r="AC471">
        <v>71490</v>
      </c>
    </row>
    <row r="472" spans="1:29" x14ac:dyDescent="0.3">
      <c r="A472" t="s">
        <v>550</v>
      </c>
      <c r="B472">
        <v>22</v>
      </c>
      <c r="C472" t="s">
        <v>30</v>
      </c>
      <c r="D472" t="s">
        <v>63</v>
      </c>
      <c r="E472" t="s">
        <v>51</v>
      </c>
      <c r="F472">
        <v>79</v>
      </c>
      <c r="G472">
        <v>23</v>
      </c>
      <c r="H472">
        <v>3.05</v>
      </c>
      <c r="I472" t="s">
        <v>52</v>
      </c>
      <c r="J472">
        <v>5</v>
      </c>
      <c r="K472">
        <v>10</v>
      </c>
      <c r="L472">
        <v>2</v>
      </c>
      <c r="M472">
        <v>4</v>
      </c>
      <c r="N472" t="s">
        <v>35</v>
      </c>
      <c r="O472">
        <v>4</v>
      </c>
      <c r="P472" t="s">
        <v>35</v>
      </c>
      <c r="Q472" t="s">
        <v>35</v>
      </c>
      <c r="R472">
        <v>95</v>
      </c>
      <c r="S472">
        <v>8</v>
      </c>
      <c r="T472">
        <v>6</v>
      </c>
      <c r="U472">
        <v>4</v>
      </c>
      <c r="V472" t="s">
        <v>36</v>
      </c>
      <c r="W472">
        <v>61</v>
      </c>
      <c r="X472">
        <v>191.75</v>
      </c>
      <c r="Y472" t="s">
        <v>46</v>
      </c>
      <c r="Z472" t="s">
        <v>47</v>
      </c>
      <c r="AA472" t="s">
        <v>46</v>
      </c>
      <c r="AB472" t="s">
        <v>48</v>
      </c>
      <c r="AC472">
        <v>0</v>
      </c>
    </row>
    <row r="473" spans="1:29" x14ac:dyDescent="0.3">
      <c r="A473" t="s">
        <v>551</v>
      </c>
      <c r="B473">
        <v>22</v>
      </c>
      <c r="C473" t="s">
        <v>30</v>
      </c>
      <c r="D473" t="s">
        <v>50</v>
      </c>
      <c r="E473" t="s">
        <v>57</v>
      </c>
      <c r="F473">
        <v>63</v>
      </c>
      <c r="G473">
        <v>31</v>
      </c>
      <c r="H473">
        <v>2.87</v>
      </c>
      <c r="I473" t="s">
        <v>52</v>
      </c>
      <c r="J473">
        <v>7</v>
      </c>
      <c r="K473">
        <v>5</v>
      </c>
      <c r="L473">
        <v>4</v>
      </c>
      <c r="M473">
        <v>1</v>
      </c>
      <c r="N473" t="s">
        <v>34</v>
      </c>
      <c r="O473">
        <v>3</v>
      </c>
      <c r="P473" t="s">
        <v>34</v>
      </c>
      <c r="Q473" t="s">
        <v>34</v>
      </c>
      <c r="R473">
        <v>100</v>
      </c>
      <c r="S473">
        <v>10</v>
      </c>
      <c r="T473">
        <v>7</v>
      </c>
      <c r="U473">
        <v>5</v>
      </c>
      <c r="V473" t="s">
        <v>36</v>
      </c>
      <c r="W473">
        <v>77</v>
      </c>
      <c r="X473">
        <v>200.55</v>
      </c>
      <c r="Y473" t="s">
        <v>37</v>
      </c>
      <c r="Z473" t="s">
        <v>38</v>
      </c>
      <c r="AA473" t="s">
        <v>80</v>
      </c>
      <c r="AB473" t="s">
        <v>40</v>
      </c>
      <c r="AC473">
        <v>73478</v>
      </c>
    </row>
    <row r="474" spans="1:29" x14ac:dyDescent="0.3">
      <c r="A474" t="s">
        <v>552</v>
      </c>
      <c r="B474">
        <v>25</v>
      </c>
      <c r="C474" t="s">
        <v>30</v>
      </c>
      <c r="D474" t="s">
        <v>63</v>
      </c>
      <c r="E474" t="s">
        <v>57</v>
      </c>
      <c r="F474">
        <v>74</v>
      </c>
      <c r="G474">
        <v>23</v>
      </c>
      <c r="H474">
        <v>3.09</v>
      </c>
      <c r="I474" t="s">
        <v>52</v>
      </c>
      <c r="J474">
        <v>9</v>
      </c>
      <c r="K474">
        <v>8</v>
      </c>
      <c r="L474">
        <v>5</v>
      </c>
      <c r="M474">
        <v>5</v>
      </c>
      <c r="N474" t="s">
        <v>34</v>
      </c>
      <c r="O474">
        <v>4</v>
      </c>
      <c r="P474" t="s">
        <v>34</v>
      </c>
      <c r="Q474" t="s">
        <v>34</v>
      </c>
      <c r="R474">
        <v>100</v>
      </c>
      <c r="S474">
        <v>10</v>
      </c>
      <c r="T474">
        <v>8</v>
      </c>
      <c r="U474">
        <v>8</v>
      </c>
      <c r="V474" t="s">
        <v>36</v>
      </c>
      <c r="W474">
        <v>89</v>
      </c>
      <c r="X474">
        <v>236.35</v>
      </c>
      <c r="Y474" t="s">
        <v>37</v>
      </c>
      <c r="Z474" t="s">
        <v>38</v>
      </c>
      <c r="AA474" t="s">
        <v>80</v>
      </c>
      <c r="AB474" t="s">
        <v>59</v>
      </c>
      <c r="AC474">
        <v>85149</v>
      </c>
    </row>
    <row r="475" spans="1:29" x14ac:dyDescent="0.3">
      <c r="A475" t="s">
        <v>553</v>
      </c>
      <c r="B475">
        <v>21</v>
      </c>
      <c r="C475" t="s">
        <v>42</v>
      </c>
      <c r="D475" t="s">
        <v>50</v>
      </c>
      <c r="E475" t="s">
        <v>72</v>
      </c>
      <c r="F475">
        <v>85</v>
      </c>
      <c r="G475">
        <v>21</v>
      </c>
      <c r="H475">
        <v>3.07</v>
      </c>
      <c r="I475" t="s">
        <v>52</v>
      </c>
      <c r="J475">
        <v>5</v>
      </c>
      <c r="K475">
        <v>7</v>
      </c>
      <c r="L475">
        <v>4</v>
      </c>
      <c r="M475">
        <v>1</v>
      </c>
      <c r="N475" t="s">
        <v>34</v>
      </c>
      <c r="O475">
        <v>4</v>
      </c>
      <c r="P475" t="s">
        <v>34</v>
      </c>
      <c r="Q475" t="s">
        <v>34</v>
      </c>
      <c r="R475">
        <v>94</v>
      </c>
      <c r="S475">
        <v>10</v>
      </c>
      <c r="T475">
        <v>7</v>
      </c>
      <c r="U475">
        <v>5</v>
      </c>
      <c r="V475" t="s">
        <v>36</v>
      </c>
      <c r="W475">
        <v>68</v>
      </c>
      <c r="X475">
        <v>198.25</v>
      </c>
      <c r="Y475" t="s">
        <v>46</v>
      </c>
      <c r="Z475" t="s">
        <v>47</v>
      </c>
      <c r="AA475" t="s">
        <v>46</v>
      </c>
      <c r="AB475" t="s">
        <v>48</v>
      </c>
      <c r="AC475">
        <v>0</v>
      </c>
    </row>
    <row r="476" spans="1:29" x14ac:dyDescent="0.3">
      <c r="A476" t="s">
        <v>554</v>
      </c>
      <c r="B476">
        <v>21</v>
      </c>
      <c r="C476" t="s">
        <v>42</v>
      </c>
      <c r="D476" t="s">
        <v>43</v>
      </c>
      <c r="E476" t="s">
        <v>67</v>
      </c>
      <c r="F476">
        <v>85</v>
      </c>
      <c r="G476">
        <v>12</v>
      </c>
      <c r="H476">
        <v>2.91</v>
      </c>
      <c r="I476" t="s">
        <v>52</v>
      </c>
      <c r="J476">
        <v>5</v>
      </c>
      <c r="K476">
        <v>4</v>
      </c>
      <c r="L476">
        <v>4</v>
      </c>
      <c r="M476">
        <v>1</v>
      </c>
      <c r="N476" t="s">
        <v>34</v>
      </c>
      <c r="O476">
        <v>2</v>
      </c>
      <c r="P476" t="s">
        <v>35</v>
      </c>
      <c r="Q476" t="s">
        <v>35</v>
      </c>
      <c r="R476">
        <v>76</v>
      </c>
      <c r="S476">
        <v>8</v>
      </c>
      <c r="T476">
        <v>6</v>
      </c>
      <c r="U476">
        <v>4</v>
      </c>
      <c r="V476" t="s">
        <v>36</v>
      </c>
      <c r="W476">
        <v>59</v>
      </c>
      <c r="X476">
        <v>163.95</v>
      </c>
      <c r="Y476" t="s">
        <v>37</v>
      </c>
      <c r="Z476" t="s">
        <v>109</v>
      </c>
      <c r="AA476" t="s">
        <v>120</v>
      </c>
      <c r="AB476" t="s">
        <v>61</v>
      </c>
      <c r="AC476">
        <v>56645</v>
      </c>
    </row>
    <row r="477" spans="1:29" x14ac:dyDescent="0.3">
      <c r="A477" t="s">
        <v>555</v>
      </c>
      <c r="B477">
        <v>20</v>
      </c>
      <c r="C477" t="s">
        <v>42</v>
      </c>
      <c r="D477" t="s">
        <v>63</v>
      </c>
      <c r="E477" t="s">
        <v>83</v>
      </c>
      <c r="F477">
        <v>84</v>
      </c>
      <c r="G477">
        <v>19</v>
      </c>
      <c r="H477">
        <v>2.99</v>
      </c>
      <c r="I477" t="s">
        <v>52</v>
      </c>
      <c r="J477">
        <v>7</v>
      </c>
      <c r="K477">
        <v>7</v>
      </c>
      <c r="L477">
        <v>4</v>
      </c>
      <c r="M477">
        <v>1</v>
      </c>
      <c r="N477" t="s">
        <v>34</v>
      </c>
      <c r="O477">
        <v>5</v>
      </c>
      <c r="P477" t="s">
        <v>35</v>
      </c>
      <c r="Q477" t="s">
        <v>35</v>
      </c>
      <c r="R477">
        <v>100</v>
      </c>
      <c r="S477">
        <v>9</v>
      </c>
      <c r="T477">
        <v>6</v>
      </c>
      <c r="U477">
        <v>6</v>
      </c>
      <c r="V477" t="s">
        <v>36</v>
      </c>
      <c r="W477">
        <v>57</v>
      </c>
      <c r="X477">
        <v>206.35</v>
      </c>
      <c r="Y477" t="s">
        <v>46</v>
      </c>
      <c r="Z477" t="s">
        <v>47</v>
      </c>
      <c r="AA477" t="s">
        <v>46</v>
      </c>
      <c r="AB477" t="s">
        <v>48</v>
      </c>
      <c r="AC477">
        <v>0</v>
      </c>
    </row>
    <row r="478" spans="1:29" x14ac:dyDescent="0.3">
      <c r="A478" t="s">
        <v>556</v>
      </c>
      <c r="B478">
        <v>18</v>
      </c>
      <c r="C478" t="s">
        <v>42</v>
      </c>
      <c r="D478" t="s">
        <v>31</v>
      </c>
      <c r="E478" t="s">
        <v>32</v>
      </c>
      <c r="F478">
        <v>74</v>
      </c>
      <c r="G478">
        <v>15</v>
      </c>
      <c r="H478">
        <v>2.63</v>
      </c>
      <c r="I478" t="s">
        <v>52</v>
      </c>
      <c r="J478">
        <v>6</v>
      </c>
      <c r="K478">
        <v>8</v>
      </c>
      <c r="L478">
        <v>2</v>
      </c>
      <c r="M478">
        <v>3</v>
      </c>
      <c r="N478" t="s">
        <v>35</v>
      </c>
      <c r="O478">
        <v>3</v>
      </c>
      <c r="P478" t="s">
        <v>35</v>
      </c>
      <c r="Q478" t="s">
        <v>34</v>
      </c>
      <c r="R478">
        <v>95</v>
      </c>
      <c r="S478">
        <v>7</v>
      </c>
      <c r="T478">
        <v>7</v>
      </c>
      <c r="U478">
        <v>6</v>
      </c>
      <c r="V478" t="s">
        <v>36</v>
      </c>
      <c r="W478">
        <v>61</v>
      </c>
      <c r="X478">
        <v>182.45</v>
      </c>
      <c r="Y478" t="s">
        <v>37</v>
      </c>
      <c r="Z478" t="s">
        <v>38</v>
      </c>
      <c r="AA478" t="s">
        <v>69</v>
      </c>
      <c r="AB478" t="s">
        <v>40</v>
      </c>
      <c r="AC478">
        <v>84904</v>
      </c>
    </row>
    <row r="479" spans="1:29" x14ac:dyDescent="0.3">
      <c r="A479" t="s">
        <v>557</v>
      </c>
      <c r="B479">
        <v>21</v>
      </c>
      <c r="C479" t="s">
        <v>30</v>
      </c>
      <c r="D479" t="s">
        <v>31</v>
      </c>
      <c r="E479" t="s">
        <v>57</v>
      </c>
      <c r="F479">
        <v>75</v>
      </c>
      <c r="G479">
        <v>18</v>
      </c>
      <c r="H479">
        <v>2.85</v>
      </c>
      <c r="I479" t="s">
        <v>52</v>
      </c>
      <c r="J479">
        <v>8</v>
      </c>
      <c r="K479">
        <v>11</v>
      </c>
      <c r="L479">
        <v>1</v>
      </c>
      <c r="M479">
        <v>4</v>
      </c>
      <c r="N479" t="s">
        <v>34</v>
      </c>
      <c r="O479">
        <v>5</v>
      </c>
      <c r="P479" t="s">
        <v>34</v>
      </c>
      <c r="Q479" t="s">
        <v>35</v>
      </c>
      <c r="R479">
        <v>100</v>
      </c>
      <c r="S479">
        <v>10</v>
      </c>
      <c r="T479">
        <v>7</v>
      </c>
      <c r="U479">
        <v>7</v>
      </c>
      <c r="V479" t="s">
        <v>36</v>
      </c>
      <c r="W479">
        <v>79</v>
      </c>
      <c r="X479">
        <v>226.75</v>
      </c>
      <c r="Y479" t="s">
        <v>37</v>
      </c>
      <c r="Z479" t="s">
        <v>38</v>
      </c>
      <c r="AA479" t="s">
        <v>58</v>
      </c>
      <c r="AB479" t="s">
        <v>40</v>
      </c>
      <c r="AC479">
        <v>79051</v>
      </c>
    </row>
    <row r="480" spans="1:29" x14ac:dyDescent="0.3">
      <c r="A480" t="s">
        <v>558</v>
      </c>
      <c r="B480">
        <v>22</v>
      </c>
      <c r="C480" t="s">
        <v>42</v>
      </c>
      <c r="D480" t="s">
        <v>43</v>
      </c>
      <c r="E480" t="s">
        <v>115</v>
      </c>
      <c r="F480">
        <v>79</v>
      </c>
      <c r="G480">
        <v>25</v>
      </c>
      <c r="H480">
        <v>3.21</v>
      </c>
      <c r="I480" t="s">
        <v>33</v>
      </c>
      <c r="J480">
        <v>4</v>
      </c>
      <c r="K480">
        <v>7</v>
      </c>
      <c r="L480">
        <v>3</v>
      </c>
      <c r="M480">
        <v>0</v>
      </c>
      <c r="N480" t="s">
        <v>35</v>
      </c>
      <c r="O480">
        <v>3</v>
      </c>
      <c r="P480" t="s">
        <v>34</v>
      </c>
      <c r="Q480" t="s">
        <v>35</v>
      </c>
      <c r="R480">
        <v>98</v>
      </c>
      <c r="S480">
        <v>9</v>
      </c>
      <c r="T480">
        <v>5</v>
      </c>
      <c r="U480">
        <v>4</v>
      </c>
      <c r="V480" t="s">
        <v>36</v>
      </c>
      <c r="W480">
        <v>55</v>
      </c>
      <c r="X480">
        <v>180.55</v>
      </c>
      <c r="Y480" t="s">
        <v>46</v>
      </c>
      <c r="Z480" t="s">
        <v>47</v>
      </c>
      <c r="AA480" t="s">
        <v>46</v>
      </c>
      <c r="AB480" t="s">
        <v>48</v>
      </c>
      <c r="AC480">
        <v>0</v>
      </c>
    </row>
    <row r="481" spans="1:29" x14ac:dyDescent="0.3">
      <c r="A481" t="s">
        <v>559</v>
      </c>
      <c r="B481">
        <v>20</v>
      </c>
      <c r="C481" t="s">
        <v>42</v>
      </c>
      <c r="D481" t="s">
        <v>50</v>
      </c>
      <c r="E481" t="s">
        <v>32</v>
      </c>
      <c r="F481">
        <v>77</v>
      </c>
      <c r="G481">
        <v>22</v>
      </c>
      <c r="H481">
        <v>3.25</v>
      </c>
      <c r="I481" t="s">
        <v>33</v>
      </c>
      <c r="J481">
        <v>7</v>
      </c>
      <c r="K481">
        <v>11</v>
      </c>
      <c r="L481">
        <v>4</v>
      </c>
      <c r="M481">
        <v>5</v>
      </c>
      <c r="N481" t="s">
        <v>34</v>
      </c>
      <c r="O481">
        <v>5</v>
      </c>
      <c r="P481" t="s">
        <v>35</v>
      </c>
      <c r="Q481" t="s">
        <v>34</v>
      </c>
      <c r="R481">
        <v>100</v>
      </c>
      <c r="S481">
        <v>9</v>
      </c>
      <c r="T481">
        <v>8</v>
      </c>
      <c r="U481">
        <v>7</v>
      </c>
      <c r="V481" t="s">
        <v>36</v>
      </c>
      <c r="W481">
        <v>88</v>
      </c>
      <c r="X481">
        <v>235.75</v>
      </c>
      <c r="Y481" t="s">
        <v>37</v>
      </c>
      <c r="Z481" t="s">
        <v>38</v>
      </c>
      <c r="AA481" t="s">
        <v>39</v>
      </c>
      <c r="AB481" t="s">
        <v>40</v>
      </c>
      <c r="AC481">
        <v>96951</v>
      </c>
    </row>
    <row r="482" spans="1:29" x14ac:dyDescent="0.3">
      <c r="A482" t="s">
        <v>560</v>
      </c>
      <c r="B482">
        <v>22</v>
      </c>
      <c r="C482" t="s">
        <v>42</v>
      </c>
      <c r="D482" t="s">
        <v>63</v>
      </c>
      <c r="E482" t="s">
        <v>51</v>
      </c>
      <c r="F482">
        <v>87</v>
      </c>
      <c r="G482">
        <v>29</v>
      </c>
      <c r="H482">
        <v>3.43</v>
      </c>
      <c r="I482" t="s">
        <v>33</v>
      </c>
      <c r="J482">
        <v>4</v>
      </c>
      <c r="K482">
        <v>5</v>
      </c>
      <c r="L482">
        <v>4</v>
      </c>
      <c r="M482">
        <v>0</v>
      </c>
      <c r="N482" t="s">
        <v>34</v>
      </c>
      <c r="O482">
        <v>3</v>
      </c>
      <c r="P482" t="s">
        <v>34</v>
      </c>
      <c r="Q482" t="s">
        <v>34</v>
      </c>
      <c r="R482">
        <v>85</v>
      </c>
      <c r="S482">
        <v>10</v>
      </c>
      <c r="T482">
        <v>9</v>
      </c>
      <c r="U482">
        <v>5</v>
      </c>
      <c r="V482" t="s">
        <v>36</v>
      </c>
      <c r="W482">
        <v>60</v>
      </c>
      <c r="X482">
        <v>183.95</v>
      </c>
      <c r="Y482" t="s">
        <v>37</v>
      </c>
      <c r="Z482" t="s">
        <v>38</v>
      </c>
      <c r="AA482" t="s">
        <v>110</v>
      </c>
      <c r="AB482" t="s">
        <v>61</v>
      </c>
      <c r="AC482">
        <v>109688</v>
      </c>
    </row>
    <row r="483" spans="1:29" x14ac:dyDescent="0.3">
      <c r="A483" t="s">
        <v>561</v>
      </c>
      <c r="B483">
        <v>20</v>
      </c>
      <c r="C483" t="s">
        <v>30</v>
      </c>
      <c r="D483" t="s">
        <v>63</v>
      </c>
      <c r="E483" t="s">
        <v>64</v>
      </c>
      <c r="F483">
        <v>88</v>
      </c>
      <c r="G483">
        <v>25</v>
      </c>
      <c r="H483">
        <v>3.44</v>
      </c>
      <c r="I483" t="s">
        <v>33</v>
      </c>
      <c r="J483">
        <v>9</v>
      </c>
      <c r="K483">
        <v>15</v>
      </c>
      <c r="L483">
        <v>0</v>
      </c>
      <c r="M483">
        <v>1</v>
      </c>
      <c r="N483" t="s">
        <v>34</v>
      </c>
      <c r="O483">
        <v>5</v>
      </c>
      <c r="P483" t="s">
        <v>35</v>
      </c>
      <c r="Q483" t="s">
        <v>34</v>
      </c>
      <c r="R483">
        <v>100</v>
      </c>
      <c r="S483">
        <v>7</v>
      </c>
      <c r="T483">
        <v>4</v>
      </c>
      <c r="U483">
        <v>8</v>
      </c>
      <c r="V483" t="s">
        <v>55</v>
      </c>
      <c r="W483">
        <v>87</v>
      </c>
      <c r="X483">
        <v>246.1</v>
      </c>
      <c r="Y483" t="s">
        <v>37</v>
      </c>
      <c r="Z483" t="s">
        <v>38</v>
      </c>
      <c r="AA483" t="s">
        <v>73</v>
      </c>
      <c r="AB483" t="s">
        <v>40</v>
      </c>
      <c r="AC483">
        <v>94507</v>
      </c>
    </row>
    <row r="484" spans="1:29" x14ac:dyDescent="0.3">
      <c r="A484" t="s">
        <v>562</v>
      </c>
      <c r="B484">
        <v>21</v>
      </c>
      <c r="C484" t="s">
        <v>30</v>
      </c>
      <c r="D484" t="s">
        <v>43</v>
      </c>
      <c r="E484" t="s">
        <v>32</v>
      </c>
      <c r="F484">
        <v>76</v>
      </c>
      <c r="G484">
        <v>20</v>
      </c>
      <c r="H484">
        <v>3.1</v>
      </c>
      <c r="I484" t="s">
        <v>52</v>
      </c>
      <c r="J484">
        <v>6</v>
      </c>
      <c r="K484">
        <v>7</v>
      </c>
      <c r="L484">
        <v>2</v>
      </c>
      <c r="M484">
        <v>0</v>
      </c>
      <c r="N484" t="s">
        <v>34</v>
      </c>
      <c r="O484">
        <v>2</v>
      </c>
      <c r="P484" t="s">
        <v>35</v>
      </c>
      <c r="Q484" t="s">
        <v>35</v>
      </c>
      <c r="R484">
        <v>88</v>
      </c>
      <c r="S484">
        <v>7</v>
      </c>
      <c r="T484">
        <v>7</v>
      </c>
      <c r="U484">
        <v>7</v>
      </c>
      <c r="V484" t="s">
        <v>36</v>
      </c>
      <c r="W484">
        <v>64</v>
      </c>
      <c r="X484">
        <v>183.9</v>
      </c>
      <c r="Y484" t="s">
        <v>46</v>
      </c>
      <c r="Z484" t="s">
        <v>47</v>
      </c>
      <c r="AA484" t="s">
        <v>46</v>
      </c>
      <c r="AB484" t="s">
        <v>48</v>
      </c>
      <c r="AC484">
        <v>0</v>
      </c>
    </row>
    <row r="485" spans="1:29" x14ac:dyDescent="0.3">
      <c r="A485" t="s">
        <v>563</v>
      </c>
      <c r="B485">
        <v>20</v>
      </c>
      <c r="C485" t="s">
        <v>42</v>
      </c>
      <c r="D485" t="s">
        <v>31</v>
      </c>
      <c r="E485" t="s">
        <v>32</v>
      </c>
      <c r="F485">
        <v>84</v>
      </c>
      <c r="G485">
        <v>33</v>
      </c>
      <c r="H485">
        <v>3.09</v>
      </c>
      <c r="I485" t="s">
        <v>52</v>
      </c>
      <c r="J485">
        <v>8</v>
      </c>
      <c r="K485">
        <v>14</v>
      </c>
      <c r="L485">
        <v>2</v>
      </c>
      <c r="M485">
        <v>6</v>
      </c>
      <c r="N485" t="s">
        <v>34</v>
      </c>
      <c r="O485">
        <v>5</v>
      </c>
      <c r="P485" t="s">
        <v>35</v>
      </c>
      <c r="Q485" t="s">
        <v>34</v>
      </c>
      <c r="R485">
        <v>100</v>
      </c>
      <c r="S485">
        <v>9</v>
      </c>
      <c r="T485">
        <v>5</v>
      </c>
      <c r="U485">
        <v>7</v>
      </c>
      <c r="V485" t="s">
        <v>36</v>
      </c>
      <c r="W485">
        <v>90</v>
      </c>
      <c r="X485">
        <v>241.35</v>
      </c>
      <c r="Y485" t="s">
        <v>37</v>
      </c>
      <c r="Z485" t="s">
        <v>38</v>
      </c>
      <c r="AA485" t="s">
        <v>69</v>
      </c>
      <c r="AB485" t="s">
        <v>59</v>
      </c>
      <c r="AC485">
        <v>91292</v>
      </c>
    </row>
    <row r="486" spans="1:29" x14ac:dyDescent="0.3">
      <c r="A486" t="s">
        <v>564</v>
      </c>
      <c r="B486">
        <v>23</v>
      </c>
      <c r="C486" t="s">
        <v>30</v>
      </c>
      <c r="D486" t="s">
        <v>50</v>
      </c>
      <c r="E486" t="s">
        <v>57</v>
      </c>
      <c r="F486">
        <v>90</v>
      </c>
      <c r="G486">
        <v>24</v>
      </c>
      <c r="H486">
        <v>3.46</v>
      </c>
      <c r="I486" t="s">
        <v>33</v>
      </c>
      <c r="J486">
        <v>9</v>
      </c>
      <c r="K486">
        <v>13</v>
      </c>
      <c r="L486">
        <v>2</v>
      </c>
      <c r="M486">
        <v>4</v>
      </c>
      <c r="N486" t="s">
        <v>34</v>
      </c>
      <c r="O486">
        <v>5</v>
      </c>
      <c r="P486" t="s">
        <v>35</v>
      </c>
      <c r="Q486" t="s">
        <v>34</v>
      </c>
      <c r="R486">
        <v>100</v>
      </c>
      <c r="S486">
        <v>8</v>
      </c>
      <c r="T486">
        <v>8</v>
      </c>
      <c r="U486">
        <v>8</v>
      </c>
      <c r="V486" t="s">
        <v>36</v>
      </c>
      <c r="W486">
        <v>90</v>
      </c>
      <c r="X486">
        <v>248.9</v>
      </c>
      <c r="Y486" t="s">
        <v>37</v>
      </c>
      <c r="Z486" t="s">
        <v>38</v>
      </c>
      <c r="AA486" t="s">
        <v>58</v>
      </c>
      <c r="AB486" t="s">
        <v>40</v>
      </c>
      <c r="AC486">
        <v>104121</v>
      </c>
    </row>
    <row r="487" spans="1:29" x14ac:dyDescent="0.3">
      <c r="A487" t="s">
        <v>565</v>
      </c>
      <c r="B487">
        <v>21</v>
      </c>
      <c r="C487" t="s">
        <v>42</v>
      </c>
      <c r="D487" t="s">
        <v>50</v>
      </c>
      <c r="E487" t="s">
        <v>32</v>
      </c>
      <c r="F487">
        <v>81</v>
      </c>
      <c r="G487">
        <v>18</v>
      </c>
      <c r="H487">
        <v>3.15</v>
      </c>
      <c r="I487" t="s">
        <v>52</v>
      </c>
      <c r="J487">
        <v>7</v>
      </c>
      <c r="K487">
        <v>8</v>
      </c>
      <c r="L487">
        <v>4</v>
      </c>
      <c r="M487">
        <v>5</v>
      </c>
      <c r="N487" t="s">
        <v>34</v>
      </c>
      <c r="O487">
        <v>5</v>
      </c>
      <c r="P487" t="s">
        <v>35</v>
      </c>
      <c r="Q487" t="s">
        <v>34</v>
      </c>
      <c r="R487">
        <v>100</v>
      </c>
      <c r="S487">
        <v>10</v>
      </c>
      <c r="T487">
        <v>6</v>
      </c>
      <c r="U487">
        <v>6</v>
      </c>
      <c r="V487" t="s">
        <v>36</v>
      </c>
      <c r="W487">
        <v>94</v>
      </c>
      <c r="X487">
        <v>231.25</v>
      </c>
      <c r="Y487" t="s">
        <v>37</v>
      </c>
      <c r="Z487" t="s">
        <v>38</v>
      </c>
      <c r="AA487" t="s">
        <v>69</v>
      </c>
      <c r="AB487" t="s">
        <v>40</v>
      </c>
      <c r="AC487">
        <v>73230</v>
      </c>
    </row>
    <row r="488" spans="1:29" x14ac:dyDescent="0.3">
      <c r="A488" t="s">
        <v>566</v>
      </c>
      <c r="B488">
        <v>21</v>
      </c>
      <c r="C488" t="s">
        <v>42</v>
      </c>
      <c r="D488" t="s">
        <v>50</v>
      </c>
      <c r="E488" t="s">
        <v>64</v>
      </c>
      <c r="F488">
        <v>73</v>
      </c>
      <c r="G488">
        <v>21</v>
      </c>
      <c r="H488">
        <v>2.79</v>
      </c>
      <c r="I488" t="s">
        <v>52</v>
      </c>
      <c r="J488">
        <v>8</v>
      </c>
      <c r="K488">
        <v>9</v>
      </c>
      <c r="L488">
        <v>0</v>
      </c>
      <c r="M488">
        <v>4</v>
      </c>
      <c r="N488" t="s">
        <v>34</v>
      </c>
      <c r="O488">
        <v>3</v>
      </c>
      <c r="P488" t="s">
        <v>34</v>
      </c>
      <c r="Q488" t="s">
        <v>35</v>
      </c>
      <c r="R488">
        <v>98</v>
      </c>
      <c r="S488">
        <v>7</v>
      </c>
      <c r="T488">
        <v>7</v>
      </c>
      <c r="U488">
        <v>7</v>
      </c>
      <c r="V488" t="s">
        <v>55</v>
      </c>
      <c r="W488">
        <v>63</v>
      </c>
      <c r="X488">
        <v>195.75</v>
      </c>
      <c r="Y488" t="s">
        <v>46</v>
      </c>
      <c r="Z488" t="s">
        <v>47</v>
      </c>
      <c r="AA488" t="s">
        <v>46</v>
      </c>
      <c r="AB488" t="s">
        <v>48</v>
      </c>
      <c r="AC488">
        <v>0</v>
      </c>
    </row>
    <row r="489" spans="1:29" x14ac:dyDescent="0.3">
      <c r="A489" t="s">
        <v>567</v>
      </c>
      <c r="B489">
        <v>24</v>
      </c>
      <c r="C489" t="s">
        <v>30</v>
      </c>
      <c r="D489" t="s">
        <v>63</v>
      </c>
      <c r="E489" t="s">
        <v>32</v>
      </c>
      <c r="F489">
        <v>81</v>
      </c>
      <c r="G489">
        <v>18</v>
      </c>
      <c r="H489">
        <v>3.32</v>
      </c>
      <c r="I489" t="s">
        <v>33</v>
      </c>
      <c r="J489">
        <v>9</v>
      </c>
      <c r="K489">
        <v>9</v>
      </c>
      <c r="L489">
        <v>3</v>
      </c>
      <c r="M489">
        <v>5</v>
      </c>
      <c r="N489" t="s">
        <v>34</v>
      </c>
      <c r="O489">
        <v>4</v>
      </c>
      <c r="P489" t="s">
        <v>34</v>
      </c>
      <c r="Q489" t="s">
        <v>34</v>
      </c>
      <c r="R489">
        <v>100</v>
      </c>
      <c r="S489">
        <v>10</v>
      </c>
      <c r="T489">
        <v>9</v>
      </c>
      <c r="U489">
        <v>9</v>
      </c>
      <c r="V489" t="s">
        <v>36</v>
      </c>
      <c r="W489">
        <v>83</v>
      </c>
      <c r="X489">
        <v>237.8</v>
      </c>
      <c r="Y489" t="s">
        <v>37</v>
      </c>
      <c r="Z489" t="s">
        <v>38</v>
      </c>
      <c r="AA489" t="s">
        <v>69</v>
      </c>
      <c r="AB489" t="s">
        <v>40</v>
      </c>
      <c r="AC489">
        <v>78867</v>
      </c>
    </row>
    <row r="490" spans="1:29" x14ac:dyDescent="0.3">
      <c r="A490" t="s">
        <v>568</v>
      </c>
      <c r="B490">
        <v>20</v>
      </c>
      <c r="C490" t="s">
        <v>30</v>
      </c>
      <c r="D490" t="s">
        <v>63</v>
      </c>
      <c r="E490" t="s">
        <v>67</v>
      </c>
      <c r="F490">
        <v>70</v>
      </c>
      <c r="G490">
        <v>22</v>
      </c>
      <c r="H490">
        <v>2.95</v>
      </c>
      <c r="I490" t="s">
        <v>52</v>
      </c>
      <c r="J490">
        <v>4</v>
      </c>
      <c r="K490">
        <v>7</v>
      </c>
      <c r="L490">
        <v>0</v>
      </c>
      <c r="M490">
        <v>1</v>
      </c>
      <c r="N490" t="s">
        <v>35</v>
      </c>
      <c r="O490">
        <v>3</v>
      </c>
      <c r="P490" t="s">
        <v>35</v>
      </c>
      <c r="Q490" t="s">
        <v>34</v>
      </c>
      <c r="R490">
        <v>78</v>
      </c>
      <c r="S490">
        <v>7</v>
      </c>
      <c r="T490">
        <v>7</v>
      </c>
      <c r="U490">
        <v>4</v>
      </c>
      <c r="V490" t="s">
        <v>36</v>
      </c>
      <c r="W490">
        <v>59</v>
      </c>
      <c r="X490">
        <v>164.15</v>
      </c>
      <c r="Y490" t="s">
        <v>37</v>
      </c>
      <c r="Z490" t="s">
        <v>109</v>
      </c>
      <c r="AA490" t="s">
        <v>94</v>
      </c>
      <c r="AB490" t="s">
        <v>74</v>
      </c>
      <c r="AC490">
        <v>68539</v>
      </c>
    </row>
    <row r="491" spans="1:29" x14ac:dyDescent="0.3">
      <c r="A491" t="s">
        <v>569</v>
      </c>
      <c r="B491">
        <v>19</v>
      </c>
      <c r="C491" t="s">
        <v>42</v>
      </c>
      <c r="D491" t="s">
        <v>63</v>
      </c>
      <c r="E491" t="s">
        <v>32</v>
      </c>
      <c r="F491">
        <v>82</v>
      </c>
      <c r="G491">
        <v>25</v>
      </c>
      <c r="H491">
        <v>3.58</v>
      </c>
      <c r="I491" t="s">
        <v>33</v>
      </c>
      <c r="J491">
        <v>7</v>
      </c>
      <c r="K491">
        <v>6</v>
      </c>
      <c r="L491">
        <v>1</v>
      </c>
      <c r="M491">
        <v>3</v>
      </c>
      <c r="N491" t="s">
        <v>34</v>
      </c>
      <c r="O491">
        <v>3</v>
      </c>
      <c r="P491" t="s">
        <v>35</v>
      </c>
      <c r="Q491" t="s">
        <v>35</v>
      </c>
      <c r="R491">
        <v>90</v>
      </c>
      <c r="S491">
        <v>9</v>
      </c>
      <c r="T491">
        <v>6</v>
      </c>
      <c r="U491">
        <v>8</v>
      </c>
      <c r="V491" t="s">
        <v>36</v>
      </c>
      <c r="W491">
        <v>84</v>
      </c>
      <c r="X491">
        <v>213.2</v>
      </c>
      <c r="Y491" t="s">
        <v>37</v>
      </c>
      <c r="Z491" t="s">
        <v>38</v>
      </c>
      <c r="AA491" t="s">
        <v>58</v>
      </c>
      <c r="AB491" t="s">
        <v>61</v>
      </c>
      <c r="AC491">
        <v>94817</v>
      </c>
    </row>
    <row r="492" spans="1:29" x14ac:dyDescent="0.3">
      <c r="A492" t="s">
        <v>570</v>
      </c>
      <c r="B492">
        <v>18</v>
      </c>
      <c r="C492" t="s">
        <v>30</v>
      </c>
      <c r="D492" t="s">
        <v>31</v>
      </c>
      <c r="E492" t="s">
        <v>67</v>
      </c>
      <c r="F492">
        <v>73</v>
      </c>
      <c r="G492">
        <v>34</v>
      </c>
      <c r="H492">
        <v>3.51</v>
      </c>
      <c r="I492" t="s">
        <v>33</v>
      </c>
      <c r="J492">
        <v>6</v>
      </c>
      <c r="K492">
        <v>7</v>
      </c>
      <c r="L492">
        <v>4</v>
      </c>
      <c r="M492">
        <v>4</v>
      </c>
      <c r="N492" t="s">
        <v>35</v>
      </c>
      <c r="O492">
        <v>4</v>
      </c>
      <c r="P492" t="s">
        <v>34</v>
      </c>
      <c r="Q492" t="s">
        <v>34</v>
      </c>
      <c r="R492">
        <v>100</v>
      </c>
      <c r="S492">
        <v>8</v>
      </c>
      <c r="T492">
        <v>9</v>
      </c>
      <c r="U492">
        <v>8</v>
      </c>
      <c r="V492" t="s">
        <v>36</v>
      </c>
      <c r="W492">
        <v>73</v>
      </c>
      <c r="X492">
        <v>215.15</v>
      </c>
      <c r="Y492" t="s">
        <v>37</v>
      </c>
      <c r="Z492" t="s">
        <v>38</v>
      </c>
      <c r="AA492" t="s">
        <v>94</v>
      </c>
      <c r="AB492" t="s">
        <v>40</v>
      </c>
      <c r="AC492">
        <v>97497</v>
      </c>
    </row>
    <row r="493" spans="1:29" x14ac:dyDescent="0.3">
      <c r="A493" t="s">
        <v>571</v>
      </c>
      <c r="B493">
        <v>22</v>
      </c>
      <c r="C493" t="s">
        <v>42</v>
      </c>
      <c r="D493" t="s">
        <v>31</v>
      </c>
      <c r="E493" t="s">
        <v>32</v>
      </c>
      <c r="F493">
        <v>68</v>
      </c>
      <c r="G493">
        <v>15</v>
      </c>
      <c r="H493">
        <v>2.78</v>
      </c>
      <c r="I493" t="s">
        <v>52</v>
      </c>
      <c r="J493">
        <v>6</v>
      </c>
      <c r="K493">
        <v>7</v>
      </c>
      <c r="L493">
        <v>0</v>
      </c>
      <c r="M493">
        <v>3</v>
      </c>
      <c r="N493" t="s">
        <v>35</v>
      </c>
      <c r="O493">
        <v>3</v>
      </c>
      <c r="P493" t="s">
        <v>35</v>
      </c>
      <c r="Q493" t="s">
        <v>34</v>
      </c>
      <c r="R493">
        <v>83</v>
      </c>
      <c r="S493">
        <v>7</v>
      </c>
      <c r="T493">
        <v>6</v>
      </c>
      <c r="U493">
        <v>5</v>
      </c>
      <c r="V493" t="s">
        <v>55</v>
      </c>
      <c r="W493">
        <v>77</v>
      </c>
      <c r="X493">
        <v>182.1</v>
      </c>
      <c r="Y493" t="s">
        <v>46</v>
      </c>
      <c r="Z493" t="s">
        <v>47</v>
      </c>
      <c r="AA493" t="s">
        <v>46</v>
      </c>
      <c r="AB493" t="s">
        <v>48</v>
      </c>
      <c r="AC493">
        <v>0</v>
      </c>
    </row>
    <row r="494" spans="1:29" x14ac:dyDescent="0.3">
      <c r="A494" t="s">
        <v>572</v>
      </c>
      <c r="B494">
        <v>18</v>
      </c>
      <c r="C494" t="s">
        <v>42</v>
      </c>
      <c r="D494" t="s">
        <v>63</v>
      </c>
      <c r="E494" t="s">
        <v>83</v>
      </c>
      <c r="F494">
        <v>75</v>
      </c>
      <c r="G494">
        <v>21</v>
      </c>
      <c r="H494">
        <v>3.12</v>
      </c>
      <c r="I494" t="s">
        <v>52</v>
      </c>
      <c r="J494">
        <v>10</v>
      </c>
      <c r="K494">
        <v>9</v>
      </c>
      <c r="L494">
        <v>2</v>
      </c>
      <c r="M494">
        <v>3</v>
      </c>
      <c r="N494" t="s">
        <v>34</v>
      </c>
      <c r="O494">
        <v>4</v>
      </c>
      <c r="P494" t="s">
        <v>35</v>
      </c>
      <c r="Q494" t="s">
        <v>34</v>
      </c>
      <c r="R494">
        <v>100</v>
      </c>
      <c r="S494">
        <v>7</v>
      </c>
      <c r="T494">
        <v>6</v>
      </c>
      <c r="U494">
        <v>8</v>
      </c>
      <c r="V494" t="s">
        <v>36</v>
      </c>
      <c r="W494">
        <v>83</v>
      </c>
      <c r="X494">
        <v>229.3</v>
      </c>
      <c r="Y494" t="s">
        <v>37</v>
      </c>
      <c r="Z494" t="s">
        <v>38</v>
      </c>
      <c r="AA494" t="s">
        <v>104</v>
      </c>
      <c r="AB494" t="s">
        <v>40</v>
      </c>
      <c r="AC494">
        <v>96879</v>
      </c>
    </row>
    <row r="495" spans="1:29" x14ac:dyDescent="0.3">
      <c r="A495" t="s">
        <v>573</v>
      </c>
      <c r="B495">
        <v>21</v>
      </c>
      <c r="C495" t="s">
        <v>30</v>
      </c>
      <c r="D495" t="s">
        <v>50</v>
      </c>
      <c r="E495" t="s">
        <v>64</v>
      </c>
      <c r="F495">
        <v>86</v>
      </c>
      <c r="G495">
        <v>18</v>
      </c>
      <c r="H495">
        <v>3.06</v>
      </c>
      <c r="I495" t="s">
        <v>52</v>
      </c>
      <c r="J495">
        <v>8</v>
      </c>
      <c r="K495">
        <v>7</v>
      </c>
      <c r="L495">
        <v>1</v>
      </c>
      <c r="M495">
        <v>2</v>
      </c>
      <c r="N495" t="s">
        <v>34</v>
      </c>
      <c r="O495">
        <v>3</v>
      </c>
      <c r="P495" t="s">
        <v>35</v>
      </c>
      <c r="Q495" t="s">
        <v>34</v>
      </c>
      <c r="R495">
        <v>84</v>
      </c>
      <c r="S495">
        <v>8</v>
      </c>
      <c r="T495">
        <v>5</v>
      </c>
      <c r="U495">
        <v>9</v>
      </c>
      <c r="V495" t="s">
        <v>36</v>
      </c>
      <c r="W495">
        <v>67</v>
      </c>
      <c r="X495">
        <v>201.1</v>
      </c>
      <c r="Y495" t="s">
        <v>37</v>
      </c>
      <c r="Z495" t="s">
        <v>38</v>
      </c>
      <c r="AA495" t="s">
        <v>65</v>
      </c>
      <c r="AB495" t="s">
        <v>40</v>
      </c>
      <c r="AC495">
        <v>92873</v>
      </c>
    </row>
    <row r="496" spans="1:29" x14ac:dyDescent="0.3">
      <c r="A496" t="s">
        <v>574</v>
      </c>
      <c r="B496">
        <v>23</v>
      </c>
      <c r="C496" t="s">
        <v>42</v>
      </c>
      <c r="D496" t="s">
        <v>50</v>
      </c>
      <c r="E496" t="s">
        <v>64</v>
      </c>
      <c r="F496">
        <v>71</v>
      </c>
      <c r="G496">
        <v>39</v>
      </c>
      <c r="H496">
        <v>3.55</v>
      </c>
      <c r="I496" t="s">
        <v>33</v>
      </c>
      <c r="J496">
        <v>9</v>
      </c>
      <c r="K496">
        <v>11</v>
      </c>
      <c r="L496">
        <v>1</v>
      </c>
      <c r="M496">
        <v>5</v>
      </c>
      <c r="N496" t="s">
        <v>34</v>
      </c>
      <c r="O496">
        <v>5</v>
      </c>
      <c r="P496" t="s">
        <v>34</v>
      </c>
      <c r="Q496" t="s">
        <v>34</v>
      </c>
      <c r="R496">
        <v>100</v>
      </c>
      <c r="S496">
        <v>9</v>
      </c>
      <c r="T496">
        <v>9</v>
      </c>
      <c r="U496">
        <v>8</v>
      </c>
      <c r="V496" t="s">
        <v>36</v>
      </c>
      <c r="W496">
        <v>78</v>
      </c>
      <c r="X496">
        <v>240.75</v>
      </c>
      <c r="Y496" t="s">
        <v>37</v>
      </c>
      <c r="Z496" t="s">
        <v>38</v>
      </c>
      <c r="AA496" t="s">
        <v>73</v>
      </c>
      <c r="AB496" t="s">
        <v>61</v>
      </c>
      <c r="AC496">
        <v>88637</v>
      </c>
    </row>
    <row r="497" spans="1:29" x14ac:dyDescent="0.3">
      <c r="A497" t="s">
        <v>575</v>
      </c>
      <c r="B497">
        <v>22</v>
      </c>
      <c r="C497" t="s">
        <v>42</v>
      </c>
      <c r="D497" t="s">
        <v>50</v>
      </c>
      <c r="E497" t="s">
        <v>32</v>
      </c>
      <c r="F497">
        <v>74</v>
      </c>
      <c r="G497">
        <v>27</v>
      </c>
      <c r="H497">
        <v>3.12</v>
      </c>
      <c r="I497" t="s">
        <v>52</v>
      </c>
      <c r="J497">
        <v>7</v>
      </c>
      <c r="K497">
        <v>10</v>
      </c>
      <c r="L497">
        <v>2</v>
      </c>
      <c r="M497">
        <v>5</v>
      </c>
      <c r="N497" t="s">
        <v>34</v>
      </c>
      <c r="O497">
        <v>4</v>
      </c>
      <c r="P497" t="s">
        <v>35</v>
      </c>
      <c r="Q497" t="s">
        <v>35</v>
      </c>
      <c r="R497">
        <v>100</v>
      </c>
      <c r="S497">
        <v>6</v>
      </c>
      <c r="T497">
        <v>7</v>
      </c>
      <c r="U497">
        <v>8</v>
      </c>
      <c r="V497" t="s">
        <v>36</v>
      </c>
      <c r="W497">
        <v>83</v>
      </c>
      <c r="X497">
        <v>217.3</v>
      </c>
      <c r="Y497" t="s">
        <v>37</v>
      </c>
      <c r="Z497" t="s">
        <v>38</v>
      </c>
      <c r="AA497" t="s">
        <v>39</v>
      </c>
      <c r="AB497" t="s">
        <v>40</v>
      </c>
      <c r="AC497">
        <v>91156</v>
      </c>
    </row>
    <row r="498" spans="1:29" x14ac:dyDescent="0.3">
      <c r="A498" t="s">
        <v>576</v>
      </c>
      <c r="B498">
        <v>21</v>
      </c>
      <c r="C498" t="s">
        <v>30</v>
      </c>
      <c r="D498" t="s">
        <v>31</v>
      </c>
      <c r="E498" t="s">
        <v>57</v>
      </c>
      <c r="F498">
        <v>64</v>
      </c>
      <c r="G498">
        <v>29</v>
      </c>
      <c r="H498">
        <v>2.65</v>
      </c>
      <c r="I498" t="s">
        <v>52</v>
      </c>
      <c r="J498">
        <v>8</v>
      </c>
      <c r="K498">
        <v>9</v>
      </c>
      <c r="L498">
        <v>2</v>
      </c>
      <c r="M498">
        <v>2</v>
      </c>
      <c r="N498" t="s">
        <v>34</v>
      </c>
      <c r="O498">
        <v>5</v>
      </c>
      <c r="P498" t="s">
        <v>34</v>
      </c>
      <c r="Q498" t="s">
        <v>35</v>
      </c>
      <c r="R498">
        <v>100</v>
      </c>
      <c r="S498">
        <v>10</v>
      </c>
      <c r="T498">
        <v>7</v>
      </c>
      <c r="U498">
        <v>5</v>
      </c>
      <c r="V498" t="s">
        <v>36</v>
      </c>
      <c r="W498">
        <v>95</v>
      </c>
      <c r="X498">
        <v>225.25</v>
      </c>
      <c r="Y498" t="s">
        <v>37</v>
      </c>
      <c r="Z498" t="s">
        <v>38</v>
      </c>
      <c r="AA498" t="s">
        <v>80</v>
      </c>
      <c r="AB498" t="s">
        <v>40</v>
      </c>
      <c r="AC498">
        <v>104383</v>
      </c>
    </row>
    <row r="499" spans="1:29" x14ac:dyDescent="0.3">
      <c r="A499" t="s">
        <v>577</v>
      </c>
      <c r="B499">
        <v>20</v>
      </c>
      <c r="C499" t="s">
        <v>30</v>
      </c>
      <c r="D499" t="s">
        <v>63</v>
      </c>
      <c r="E499" t="s">
        <v>115</v>
      </c>
      <c r="F499">
        <v>100</v>
      </c>
      <c r="G499">
        <v>22</v>
      </c>
      <c r="H499">
        <v>3.66</v>
      </c>
      <c r="I499" t="s">
        <v>33</v>
      </c>
      <c r="J499">
        <v>7</v>
      </c>
      <c r="K499">
        <v>9</v>
      </c>
      <c r="L499">
        <v>2</v>
      </c>
      <c r="M499">
        <v>3</v>
      </c>
      <c r="N499" t="s">
        <v>35</v>
      </c>
      <c r="O499">
        <v>5</v>
      </c>
      <c r="P499" t="s">
        <v>34</v>
      </c>
      <c r="Q499" t="s">
        <v>34</v>
      </c>
      <c r="R499">
        <v>100</v>
      </c>
      <c r="S499">
        <v>10</v>
      </c>
      <c r="T499">
        <v>8</v>
      </c>
      <c r="U499">
        <v>9</v>
      </c>
      <c r="V499" t="s">
        <v>36</v>
      </c>
      <c r="W499">
        <v>87</v>
      </c>
      <c r="X499">
        <v>240.4</v>
      </c>
      <c r="Y499" t="s">
        <v>37</v>
      </c>
      <c r="Z499" t="s">
        <v>38</v>
      </c>
      <c r="AA499" t="s">
        <v>116</v>
      </c>
      <c r="AB499" t="s">
        <v>61</v>
      </c>
      <c r="AC499">
        <v>97987</v>
      </c>
    </row>
    <row r="500" spans="1:29" x14ac:dyDescent="0.3">
      <c r="A500" t="s">
        <v>578</v>
      </c>
      <c r="B500">
        <v>20</v>
      </c>
      <c r="C500" t="s">
        <v>42</v>
      </c>
      <c r="D500" t="s">
        <v>50</v>
      </c>
      <c r="E500" t="s">
        <v>64</v>
      </c>
      <c r="F500">
        <v>100</v>
      </c>
      <c r="G500">
        <v>30</v>
      </c>
      <c r="H500">
        <v>3.87</v>
      </c>
      <c r="I500" t="s">
        <v>100</v>
      </c>
      <c r="J500">
        <v>10</v>
      </c>
      <c r="K500">
        <v>12</v>
      </c>
      <c r="L500">
        <v>4</v>
      </c>
      <c r="M500">
        <v>7</v>
      </c>
      <c r="N500" t="s">
        <v>34</v>
      </c>
      <c r="O500">
        <v>5</v>
      </c>
      <c r="P500" t="s">
        <v>35</v>
      </c>
      <c r="Q500" t="s">
        <v>34</v>
      </c>
      <c r="R500">
        <v>100</v>
      </c>
      <c r="S500">
        <v>10</v>
      </c>
      <c r="T500">
        <v>8</v>
      </c>
      <c r="U500">
        <v>10</v>
      </c>
      <c r="V500" t="s">
        <v>36</v>
      </c>
      <c r="W500">
        <v>91</v>
      </c>
      <c r="X500">
        <v>268.55</v>
      </c>
      <c r="Y500" t="s">
        <v>37</v>
      </c>
      <c r="Z500" t="s">
        <v>38</v>
      </c>
      <c r="AA500" t="s">
        <v>112</v>
      </c>
      <c r="AB500" t="s">
        <v>59</v>
      </c>
      <c r="AC500">
        <v>81790</v>
      </c>
    </row>
    <row r="501" spans="1:29" x14ac:dyDescent="0.3">
      <c r="A501" t="s">
        <v>579</v>
      </c>
      <c r="B501">
        <v>20</v>
      </c>
      <c r="C501" t="s">
        <v>30</v>
      </c>
      <c r="D501" t="s">
        <v>43</v>
      </c>
      <c r="E501" t="s">
        <v>32</v>
      </c>
      <c r="F501">
        <v>67</v>
      </c>
      <c r="G501">
        <v>36</v>
      </c>
      <c r="H501">
        <v>3.14</v>
      </c>
      <c r="I501" t="s">
        <v>52</v>
      </c>
      <c r="J501">
        <v>7</v>
      </c>
      <c r="K501">
        <v>10</v>
      </c>
      <c r="L501">
        <v>3</v>
      </c>
      <c r="M501">
        <v>4</v>
      </c>
      <c r="N501" t="s">
        <v>34</v>
      </c>
      <c r="O501">
        <v>5</v>
      </c>
      <c r="P501" t="s">
        <v>35</v>
      </c>
      <c r="Q501" t="s">
        <v>35</v>
      </c>
      <c r="R501">
        <v>100</v>
      </c>
      <c r="S501">
        <v>8</v>
      </c>
      <c r="T501">
        <v>7</v>
      </c>
      <c r="U501">
        <v>7</v>
      </c>
      <c r="V501" t="s">
        <v>36</v>
      </c>
      <c r="W501">
        <v>82</v>
      </c>
      <c r="X501">
        <v>225.6</v>
      </c>
      <c r="Y501" t="s">
        <v>37</v>
      </c>
      <c r="Z501" t="s">
        <v>38</v>
      </c>
      <c r="AA501" t="s">
        <v>69</v>
      </c>
      <c r="AB501" t="s">
        <v>40</v>
      </c>
      <c r="AC501">
        <v>97173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2126-8BC4-47F8-B940-20D4FF79E199}">
  <dimension ref="A1:AC501"/>
  <sheetViews>
    <sheetView tabSelected="1" zoomScale="106" zoomScaleNormal="145" workbookViewId="0"/>
  </sheetViews>
  <sheetFormatPr defaultRowHeight="14.4" x14ac:dyDescent="0.3"/>
  <cols>
    <col min="1" max="1" width="4.109375" bestFit="1" customWidth="1"/>
    <col min="2" max="5" width="3.5546875" bestFit="1" customWidth="1"/>
    <col min="6" max="6" width="4.109375" bestFit="1" customWidth="1"/>
    <col min="7" max="7" width="3.5546875" bestFit="1" customWidth="1"/>
    <col min="8" max="8" width="4.6640625" bestFit="1" customWidth="1"/>
    <col min="9" max="17" width="3.5546875" bestFit="1" customWidth="1"/>
    <col min="18" max="18" width="4.109375" bestFit="1" customWidth="1"/>
    <col min="19" max="22" width="3.5546875" bestFit="1" customWidth="1"/>
    <col min="23" max="23" width="4.109375" bestFit="1" customWidth="1"/>
    <col min="24" max="24" width="7.21875" bestFit="1" customWidth="1"/>
    <col min="25" max="28" width="3.5546875" bestFit="1" customWidth="1"/>
    <col min="29" max="29" width="7.21875" bestFit="1" customWidth="1"/>
  </cols>
  <sheetData>
    <row r="1" spans="1:29" ht="90" x14ac:dyDescent="0.3">
      <c r="A1" s="1" t="s">
        <v>580</v>
      </c>
      <c r="B1" s="1" t="s">
        <v>581</v>
      </c>
      <c r="C1" s="1" t="s">
        <v>582</v>
      </c>
      <c r="D1" s="1" t="s">
        <v>583</v>
      </c>
      <c r="E1" s="1" t="s">
        <v>584</v>
      </c>
      <c r="F1" s="1" t="s">
        <v>585</v>
      </c>
      <c r="G1" s="1" t="s">
        <v>586</v>
      </c>
      <c r="H1" s="1" t="s">
        <v>587</v>
      </c>
      <c r="I1" s="1" t="s">
        <v>588</v>
      </c>
      <c r="J1" s="1" t="s">
        <v>589</v>
      </c>
      <c r="K1" s="1" t="s">
        <v>590</v>
      </c>
      <c r="L1" s="1" t="s">
        <v>591</v>
      </c>
      <c r="M1" s="1" t="s">
        <v>592</v>
      </c>
      <c r="N1" s="1" t="s">
        <v>593</v>
      </c>
      <c r="O1" s="1" t="s">
        <v>594</v>
      </c>
      <c r="P1" s="1" t="s">
        <v>595</v>
      </c>
      <c r="Q1" s="1" t="s">
        <v>596</v>
      </c>
      <c r="R1" s="1" t="s">
        <v>597</v>
      </c>
      <c r="S1" s="1" t="s">
        <v>598</v>
      </c>
      <c r="T1" s="1" t="s">
        <v>599</v>
      </c>
      <c r="U1" s="1" t="s">
        <v>600</v>
      </c>
      <c r="V1" s="1" t="s">
        <v>601</v>
      </c>
      <c r="W1" s="1" t="s">
        <v>602</v>
      </c>
      <c r="X1" s="1" t="s">
        <v>603</v>
      </c>
      <c r="Y1" s="1" t="s">
        <v>604</v>
      </c>
      <c r="Z1" s="1" t="s">
        <v>605</v>
      </c>
      <c r="AA1" s="1" t="s">
        <v>606</v>
      </c>
      <c r="AB1" s="1" t="s">
        <v>607</v>
      </c>
      <c r="AC1" s="1" t="s">
        <v>608</v>
      </c>
    </row>
    <row r="2" spans="1:29" x14ac:dyDescent="0.3">
      <c r="A2">
        <f>VALUE(RIGHT(dataset!A2,6))</f>
        <v>1</v>
      </c>
      <c r="B2">
        <f>VALUE(dataset!B2)</f>
        <v>22</v>
      </c>
      <c r="C2">
        <f>IF(dataset!C2="Male",1,2)</f>
        <v>1</v>
      </c>
      <c r="D2">
        <f>MATCH(dataset!D2,{"Freshman";"Sophomore";"Junior";"Senior"},0)</f>
        <v>2</v>
      </c>
      <c r="E2">
        <f>MATCH(dataset!E2,_xlfn._xlws.SORT(_xlfn.UNIQUE(dataset!$E$2:$E$501)),0)</f>
        <v>3</v>
      </c>
      <c r="F2">
        <f>VALUE(dataset!F2)</f>
        <v>86</v>
      </c>
      <c r="G2">
        <f>VALUE(dataset!G2)</f>
        <v>21</v>
      </c>
      <c r="H2" s="2">
        <f>VALUE(dataset!H2)</f>
        <v>3.28</v>
      </c>
      <c r="I2">
        <f>MATCH(dataset!I2,{"Poor";"Average";"Good";"Excellent"},0)</f>
        <v>3</v>
      </c>
      <c r="J2">
        <f>VALUE(dataset!J2)</f>
        <v>9</v>
      </c>
      <c r="K2">
        <f>VALUE(dataset!K2)</f>
        <v>10</v>
      </c>
      <c r="L2">
        <f>VALUE(dataset!L2)</f>
        <v>1</v>
      </c>
      <c r="M2">
        <f>VALUE(dataset!M2)</f>
        <v>6</v>
      </c>
      <c r="N2">
        <f>IF(dataset!N2="Yes",1,0)</f>
        <v>1</v>
      </c>
      <c r="O2">
        <f>VALUE(dataset!O2)</f>
        <v>5</v>
      </c>
      <c r="P2">
        <f>IF(dataset!P2="Yes",1,0)</f>
        <v>0</v>
      </c>
      <c r="Q2">
        <f>IF(dataset!Q2="Yes",1,0)</f>
        <v>0</v>
      </c>
      <c r="R2">
        <f>VALUE(dataset!R2)</f>
        <v>100</v>
      </c>
      <c r="S2">
        <f>VALUE(dataset!S2)</f>
        <v>9</v>
      </c>
      <c r="T2">
        <f>VALUE(dataset!T2)</f>
        <v>7</v>
      </c>
      <c r="U2">
        <f>VALUE(dataset!U2)</f>
        <v>8</v>
      </c>
      <c r="V2">
        <f>MATCH(dataset!V2,{"Basic";"Intermediate";"Advanced"},0)</f>
        <v>3</v>
      </c>
      <c r="W2">
        <f>VALUE(dataset!W2)</f>
        <v>72</v>
      </c>
      <c r="X2">
        <f>VALUE(dataset!X2)</f>
        <v>231.7</v>
      </c>
      <c r="Y2">
        <f>IF(dataset!Y2="Placed",1,0)</f>
        <v>1</v>
      </c>
      <c r="Z2">
        <f>IFERROR(VALUE(RIGHT(dataset!Z2,1)),0)</f>
        <v>1</v>
      </c>
      <c r="AA2">
        <f>MATCH(dataset!AA2,_xlfn._xlws.SORT(_xlfn.UNIQUE(dataset!$AA$2:$AA$501)),0)</f>
        <v>3</v>
      </c>
      <c r="AB2">
        <f>MATCH(dataset!AB2,_xlfn._xlws.SORT(_xlfn.UNIQUE(dataset!$AB$2:$AB$501)),0)</f>
        <v>1</v>
      </c>
      <c r="AC2">
        <f>VALUE(dataset!AC2)</f>
        <v>72082</v>
      </c>
    </row>
    <row r="3" spans="1:29" x14ac:dyDescent="0.3">
      <c r="A3">
        <f>VALUE(RIGHT(dataset!A3,6))</f>
        <v>2</v>
      </c>
      <c r="B3">
        <f>VALUE(dataset!B3)</f>
        <v>20</v>
      </c>
      <c r="C3">
        <f>IF(dataset!C3="Male",1,2)</f>
        <v>2</v>
      </c>
      <c r="D3">
        <f>MATCH(dataset!D3,{"Freshman";"Sophomore";"Junior";"Senior"},0)</f>
        <v>1</v>
      </c>
      <c r="E3">
        <f>MATCH(dataset!E3,_xlfn._xlws.SORT(_xlfn.UNIQUE(dataset!$E$2:$E$501)),0)</f>
        <v>3</v>
      </c>
      <c r="F3">
        <f>VALUE(dataset!F3)</f>
        <v>64</v>
      </c>
      <c r="G3">
        <f>VALUE(dataset!G3)</f>
        <v>18</v>
      </c>
      <c r="H3" s="2">
        <f>VALUE(dataset!H3)</f>
        <v>2.5299999999999998</v>
      </c>
      <c r="I3">
        <f>MATCH(dataset!I3,{"Poor";"Average";"Good";"Excellent"},0)</f>
        <v>1</v>
      </c>
      <c r="J3">
        <f>VALUE(dataset!J3)</f>
        <v>6</v>
      </c>
      <c r="K3">
        <f>VALUE(dataset!K3)</f>
        <v>6</v>
      </c>
      <c r="L3">
        <f>VALUE(dataset!L3)</f>
        <v>0</v>
      </c>
      <c r="M3">
        <f>VALUE(dataset!M3)</f>
        <v>5</v>
      </c>
      <c r="N3">
        <f>IF(dataset!N3="Yes",1,0)</f>
        <v>1</v>
      </c>
      <c r="O3">
        <f>VALUE(dataset!O3)</f>
        <v>2</v>
      </c>
      <c r="P3">
        <f>IF(dataset!P3="Yes",1,0)</f>
        <v>0</v>
      </c>
      <c r="Q3">
        <f>IF(dataset!Q3="Yes",1,0)</f>
        <v>1</v>
      </c>
      <c r="R3">
        <f>VALUE(dataset!R3)</f>
        <v>80</v>
      </c>
      <c r="S3">
        <f>VALUE(dataset!S3)</f>
        <v>5</v>
      </c>
      <c r="T3">
        <f>VALUE(dataset!T3)</f>
        <v>6</v>
      </c>
      <c r="U3">
        <f>VALUE(dataset!U3)</f>
        <v>5</v>
      </c>
      <c r="V3">
        <f>MATCH(dataset!V3,{"Basic";"Intermediate";"Advanced"},0)</f>
        <v>1</v>
      </c>
      <c r="W3">
        <f>VALUE(dataset!W3)</f>
        <v>59</v>
      </c>
      <c r="X3">
        <f>VALUE(dataset!X3)</f>
        <v>157.44999999999999</v>
      </c>
      <c r="Y3">
        <f>IF(dataset!Y3="Placed",1,0)</f>
        <v>0</v>
      </c>
      <c r="Z3">
        <f>IFERROR(VALUE(RIGHT(dataset!Z3,1)),0)</f>
        <v>0</v>
      </c>
      <c r="AA3">
        <f>MATCH(dataset!AA3,_xlfn._xlws.SORT(_xlfn.UNIQUE(dataset!$AA$2:$AA$501)),0)</f>
        <v>14</v>
      </c>
      <c r="AB3">
        <f>MATCH(dataset!AB3,_xlfn._xlws.SORT(_xlfn.UNIQUE(dataset!$AB$2:$AB$501)),0)</f>
        <v>3</v>
      </c>
      <c r="AC3">
        <f>VALUE(dataset!AC3)</f>
        <v>0</v>
      </c>
    </row>
    <row r="4" spans="1:29" x14ac:dyDescent="0.3">
      <c r="A4">
        <f>VALUE(RIGHT(dataset!A4,6))</f>
        <v>3</v>
      </c>
      <c r="B4">
        <f>VALUE(dataset!B4)</f>
        <v>23</v>
      </c>
      <c r="C4">
        <f>IF(dataset!C4="Male",1,2)</f>
        <v>1</v>
      </c>
      <c r="D4">
        <f>MATCH(dataset!D4,{"Freshman";"Sophomore";"Junior";"Senior"},0)</f>
        <v>4</v>
      </c>
      <c r="E4">
        <f>MATCH(dataset!E4,_xlfn._xlws.SORT(_xlfn.UNIQUE(dataset!$E$2:$E$501)),0)</f>
        <v>7</v>
      </c>
      <c r="F4">
        <f>VALUE(dataset!F4)</f>
        <v>75</v>
      </c>
      <c r="G4">
        <f>VALUE(dataset!G4)</f>
        <v>19</v>
      </c>
      <c r="H4" s="2">
        <f>VALUE(dataset!H4)</f>
        <v>2.83</v>
      </c>
      <c r="I4">
        <f>MATCH(dataset!I4,{"Poor";"Average";"Good";"Excellent"},0)</f>
        <v>2</v>
      </c>
      <c r="J4">
        <f>VALUE(dataset!J4)</f>
        <v>8</v>
      </c>
      <c r="K4">
        <f>VALUE(dataset!K4)</f>
        <v>9</v>
      </c>
      <c r="L4">
        <f>VALUE(dataset!L4)</f>
        <v>0</v>
      </c>
      <c r="M4">
        <f>VALUE(dataset!M4)</f>
        <v>5</v>
      </c>
      <c r="N4">
        <f>IF(dataset!N4="Yes",1,0)</f>
        <v>1</v>
      </c>
      <c r="O4">
        <f>VALUE(dataset!O4)</f>
        <v>3</v>
      </c>
      <c r="P4">
        <f>IF(dataset!P4="Yes",1,0)</f>
        <v>1</v>
      </c>
      <c r="Q4">
        <f>IF(dataset!Q4="Yes",1,0)</f>
        <v>0</v>
      </c>
      <c r="R4">
        <f>VALUE(dataset!R4)</f>
        <v>100</v>
      </c>
      <c r="S4">
        <f>VALUE(dataset!S4)</f>
        <v>7</v>
      </c>
      <c r="T4">
        <f>VALUE(dataset!T4)</f>
        <v>8</v>
      </c>
      <c r="U4">
        <f>VALUE(dataset!U4)</f>
        <v>7</v>
      </c>
      <c r="V4">
        <f>MATCH(dataset!V4,{"Basic";"Intermediate";"Advanced"},0)</f>
        <v>3</v>
      </c>
      <c r="W4">
        <f>VALUE(dataset!W4)</f>
        <v>76</v>
      </c>
      <c r="X4">
        <f>VALUE(dataset!X4)</f>
        <v>203.45</v>
      </c>
      <c r="Y4">
        <f>IF(dataset!Y4="Placed",1,0)</f>
        <v>1</v>
      </c>
      <c r="Z4">
        <f>IFERROR(VALUE(RIGHT(dataset!Z4,1)),0)</f>
        <v>1</v>
      </c>
      <c r="AA4">
        <f>MATCH(dataset!AA4,_xlfn._xlws.SORT(_xlfn.UNIQUE(dataset!$AA$2:$AA$501)),0)</f>
        <v>12</v>
      </c>
      <c r="AB4">
        <f>MATCH(dataset!AB4,_xlfn._xlws.SORT(_xlfn.UNIQUE(dataset!$AB$2:$AB$501)),0)</f>
        <v>1</v>
      </c>
      <c r="AC4">
        <f>VALUE(dataset!AC4)</f>
        <v>94898</v>
      </c>
    </row>
    <row r="5" spans="1:29" x14ac:dyDescent="0.3">
      <c r="A5">
        <f>VALUE(RIGHT(dataset!A5,6))</f>
        <v>4</v>
      </c>
      <c r="B5">
        <f>VALUE(dataset!B5)</f>
        <v>23</v>
      </c>
      <c r="C5">
        <f>IF(dataset!C5="Male",1,2)</f>
        <v>2</v>
      </c>
      <c r="D5">
        <f>MATCH(dataset!D5,{"Freshman";"Sophomore";"Junior";"Senior"},0)</f>
        <v>4</v>
      </c>
      <c r="E5">
        <f>MATCH(dataset!E5,_xlfn._xlws.SORT(_xlfn.UNIQUE(dataset!$E$2:$E$501)),0)</f>
        <v>7</v>
      </c>
      <c r="F5">
        <f>VALUE(dataset!F5)</f>
        <v>80</v>
      </c>
      <c r="G5">
        <f>VALUE(dataset!G5)</f>
        <v>19</v>
      </c>
      <c r="H5" s="2">
        <f>VALUE(dataset!H5)</f>
        <v>2.8</v>
      </c>
      <c r="I5">
        <f>MATCH(dataset!I5,{"Poor";"Average";"Good";"Excellent"},0)</f>
        <v>2</v>
      </c>
      <c r="J5">
        <f>VALUE(dataset!J5)</f>
        <v>5</v>
      </c>
      <c r="K5">
        <f>VALUE(dataset!K5)</f>
        <v>6</v>
      </c>
      <c r="L5">
        <f>VALUE(dataset!L5)</f>
        <v>3</v>
      </c>
      <c r="M5">
        <f>VALUE(dataset!M5)</f>
        <v>3</v>
      </c>
      <c r="N5">
        <f>IF(dataset!N5="Yes",1,0)</f>
        <v>0</v>
      </c>
      <c r="O5">
        <f>VALUE(dataset!O5)</f>
        <v>2</v>
      </c>
      <c r="P5">
        <f>IF(dataset!P5="Yes",1,0)</f>
        <v>0</v>
      </c>
      <c r="Q5">
        <f>IF(dataset!Q5="Yes",1,0)</f>
        <v>1</v>
      </c>
      <c r="R5">
        <f>VALUE(dataset!R5)</f>
        <v>85</v>
      </c>
      <c r="S5">
        <f>VALUE(dataset!S5)</f>
        <v>6</v>
      </c>
      <c r="T5">
        <f>VALUE(dataset!T5)</f>
        <v>6</v>
      </c>
      <c r="U5">
        <f>VALUE(dataset!U5)</f>
        <v>6</v>
      </c>
      <c r="V5">
        <f>MATCH(dataset!V5,{"Basic";"Intermediate";"Advanced"},0)</f>
        <v>2</v>
      </c>
      <c r="W5">
        <f>VALUE(dataset!W5)</f>
        <v>67</v>
      </c>
      <c r="X5">
        <f>VALUE(dataset!X5)</f>
        <v>171.5</v>
      </c>
      <c r="Y5">
        <f>IF(dataset!Y5="Placed",1,0)</f>
        <v>0</v>
      </c>
      <c r="Z5">
        <f>IFERROR(VALUE(RIGHT(dataset!Z5,1)),0)</f>
        <v>0</v>
      </c>
      <c r="AA5">
        <f>MATCH(dataset!AA5,_xlfn._xlws.SORT(_xlfn.UNIQUE(dataset!$AA$2:$AA$501)),0)</f>
        <v>14</v>
      </c>
      <c r="AB5">
        <f>MATCH(dataset!AB5,_xlfn._xlws.SORT(_xlfn.UNIQUE(dataset!$AB$2:$AB$501)),0)</f>
        <v>3</v>
      </c>
      <c r="AC5">
        <f>VALUE(dataset!AC5)</f>
        <v>0</v>
      </c>
    </row>
    <row r="6" spans="1:29" x14ac:dyDescent="0.3">
      <c r="A6">
        <f>VALUE(RIGHT(dataset!A6,6))</f>
        <v>5</v>
      </c>
      <c r="B6">
        <f>VALUE(dataset!B6)</f>
        <v>23</v>
      </c>
      <c r="C6">
        <f>IF(dataset!C6="Male",1,2)</f>
        <v>2</v>
      </c>
      <c r="D6">
        <f>MATCH(dataset!D6,{"Freshman";"Sophomore";"Junior";"Senior"},0)</f>
        <v>4</v>
      </c>
      <c r="E6">
        <f>MATCH(dataset!E6,_xlfn._xlws.SORT(_xlfn.UNIQUE(dataset!$E$2:$E$501)),0)</f>
        <v>8</v>
      </c>
      <c r="F6">
        <f>VALUE(dataset!F6)</f>
        <v>73</v>
      </c>
      <c r="G6">
        <f>VALUE(dataset!G6)</f>
        <v>19</v>
      </c>
      <c r="H6" s="2">
        <f>VALUE(dataset!H6)</f>
        <v>2.93</v>
      </c>
      <c r="I6">
        <f>MATCH(dataset!I6,{"Poor";"Average";"Good";"Excellent"},0)</f>
        <v>2</v>
      </c>
      <c r="J6">
        <f>VALUE(dataset!J6)</f>
        <v>9</v>
      </c>
      <c r="K6">
        <f>VALUE(dataset!K6)</f>
        <v>10</v>
      </c>
      <c r="L6">
        <f>VALUE(dataset!L6)</f>
        <v>1</v>
      </c>
      <c r="M6">
        <f>VALUE(dataset!M6)</f>
        <v>2</v>
      </c>
      <c r="N6">
        <f>IF(dataset!N6="Yes",1,0)</f>
        <v>1</v>
      </c>
      <c r="O6">
        <f>VALUE(dataset!O6)</f>
        <v>3</v>
      </c>
      <c r="P6">
        <f>IF(dataset!P6="Yes",1,0)</f>
        <v>1</v>
      </c>
      <c r="Q6">
        <f>IF(dataset!Q6="Yes",1,0)</f>
        <v>1</v>
      </c>
      <c r="R6">
        <f>VALUE(dataset!R6)</f>
        <v>100</v>
      </c>
      <c r="S6">
        <f>VALUE(dataset!S6)</f>
        <v>10</v>
      </c>
      <c r="T6">
        <f>VALUE(dataset!T6)</f>
        <v>8</v>
      </c>
      <c r="U6">
        <f>VALUE(dataset!U6)</f>
        <v>9</v>
      </c>
      <c r="V6">
        <f>MATCH(dataset!V6,{"Basic";"Intermediate";"Advanced"},0)</f>
        <v>3</v>
      </c>
      <c r="W6">
        <f>VALUE(dataset!W6)</f>
        <v>82</v>
      </c>
      <c r="X6">
        <f>VALUE(dataset!X6)</f>
        <v>225.45</v>
      </c>
      <c r="Y6">
        <f>IF(dataset!Y6="Placed",1,0)</f>
        <v>1</v>
      </c>
      <c r="Z6">
        <f>IFERROR(VALUE(RIGHT(dataset!Z6,1)),0)</f>
        <v>1</v>
      </c>
      <c r="AA6">
        <f>MATCH(dataset!AA6,_xlfn._xlws.SORT(_xlfn.UNIQUE(dataset!$AA$2:$AA$501)),0)</f>
        <v>17</v>
      </c>
      <c r="AB6">
        <f>MATCH(dataset!AB6,_xlfn._xlws.SORT(_xlfn.UNIQUE(dataset!$AB$2:$AB$501)),0)</f>
        <v>2</v>
      </c>
      <c r="AC6">
        <f>VALUE(dataset!AC6)</f>
        <v>85256</v>
      </c>
    </row>
    <row r="7" spans="1:29" x14ac:dyDescent="0.3">
      <c r="A7">
        <f>VALUE(RIGHT(dataset!A7,6))</f>
        <v>6</v>
      </c>
      <c r="B7">
        <f>VALUE(dataset!B7)</f>
        <v>21</v>
      </c>
      <c r="C7">
        <f>IF(dataset!C7="Male",1,2)</f>
        <v>1</v>
      </c>
      <c r="D7">
        <f>MATCH(dataset!D7,{"Freshman";"Sophomore";"Junior";"Senior"},0)</f>
        <v>4</v>
      </c>
      <c r="E7">
        <f>MATCH(dataset!E7,_xlfn._xlws.SORT(_xlfn.UNIQUE(dataset!$E$2:$E$501)),0)</f>
        <v>3</v>
      </c>
      <c r="F7">
        <f>VALUE(dataset!F7)</f>
        <v>85</v>
      </c>
      <c r="G7">
        <f>VALUE(dataset!G7)</f>
        <v>32</v>
      </c>
      <c r="H7" s="2">
        <f>VALUE(dataset!H7)</f>
        <v>3.41</v>
      </c>
      <c r="I7">
        <f>MATCH(dataset!I7,{"Poor";"Average";"Good";"Excellent"},0)</f>
        <v>3</v>
      </c>
      <c r="J7">
        <f>VALUE(dataset!J7)</f>
        <v>9</v>
      </c>
      <c r="K7">
        <f>VALUE(dataset!K7)</f>
        <v>5</v>
      </c>
      <c r="L7">
        <f>VALUE(dataset!L7)</f>
        <v>3</v>
      </c>
      <c r="M7">
        <f>VALUE(dataset!M7)</f>
        <v>4</v>
      </c>
      <c r="N7">
        <f>IF(dataset!N7="Yes",1,0)</f>
        <v>1</v>
      </c>
      <c r="O7">
        <f>VALUE(dataset!O7)</f>
        <v>3</v>
      </c>
      <c r="P7">
        <f>IF(dataset!P7="Yes",1,0)</f>
        <v>0</v>
      </c>
      <c r="Q7">
        <f>IF(dataset!Q7="Yes",1,0)</f>
        <v>1</v>
      </c>
      <c r="R7">
        <f>VALUE(dataset!R7)</f>
        <v>98</v>
      </c>
      <c r="S7">
        <f>VALUE(dataset!S7)</f>
        <v>5</v>
      </c>
      <c r="T7">
        <f>VALUE(dataset!T7)</f>
        <v>6</v>
      </c>
      <c r="U7">
        <f>VALUE(dataset!U7)</f>
        <v>9</v>
      </c>
      <c r="V7">
        <f>MATCH(dataset!V7,{"Basic";"Intermediate";"Advanced"},0)</f>
        <v>2</v>
      </c>
      <c r="W7">
        <f>VALUE(dataset!W7)</f>
        <v>72</v>
      </c>
      <c r="X7">
        <f>VALUE(dataset!X7)</f>
        <v>210.05</v>
      </c>
      <c r="Y7">
        <f>IF(dataset!Y7="Placed",1,0)</f>
        <v>1</v>
      </c>
      <c r="Z7">
        <f>IFERROR(VALUE(RIGHT(dataset!Z7,1)),0)</f>
        <v>1</v>
      </c>
      <c r="AA7">
        <f>MATCH(dataset!AA7,_xlfn._xlws.SORT(_xlfn.UNIQUE(dataset!$AA$2:$AA$501)),0)</f>
        <v>17</v>
      </c>
      <c r="AB7">
        <f>MATCH(dataset!AB7,_xlfn._xlws.SORT(_xlfn.UNIQUE(dataset!$AB$2:$AB$501)),0)</f>
        <v>4</v>
      </c>
      <c r="AC7">
        <f>VALUE(dataset!AC7)</f>
        <v>109920</v>
      </c>
    </row>
    <row r="8" spans="1:29" x14ac:dyDescent="0.3">
      <c r="A8">
        <f>VALUE(RIGHT(dataset!A8,6))</f>
        <v>7</v>
      </c>
      <c r="B8">
        <f>VALUE(dataset!B8)</f>
        <v>21</v>
      </c>
      <c r="C8">
        <f>IF(dataset!C8="Male",1,2)</f>
        <v>1</v>
      </c>
      <c r="D8">
        <f>MATCH(dataset!D8,{"Freshman";"Sophomore";"Junior";"Senior"},0)</f>
        <v>3</v>
      </c>
      <c r="E8">
        <f>MATCH(dataset!E8,_xlfn._xlws.SORT(_xlfn.UNIQUE(dataset!$E$2:$E$501)),0)</f>
        <v>1</v>
      </c>
      <c r="F8">
        <f>VALUE(dataset!F8)</f>
        <v>73</v>
      </c>
      <c r="G8">
        <f>VALUE(dataset!G8)</f>
        <v>18</v>
      </c>
      <c r="H8" s="2">
        <f>VALUE(dataset!H8)</f>
        <v>3</v>
      </c>
      <c r="I8">
        <f>MATCH(dataset!I8,{"Poor";"Average";"Good";"Excellent"},0)</f>
        <v>2</v>
      </c>
      <c r="J8">
        <f>VALUE(dataset!J8)</f>
        <v>8</v>
      </c>
      <c r="K8">
        <f>VALUE(dataset!K8)</f>
        <v>8</v>
      </c>
      <c r="L8">
        <f>VALUE(dataset!L8)</f>
        <v>2</v>
      </c>
      <c r="M8">
        <f>VALUE(dataset!M8)</f>
        <v>4</v>
      </c>
      <c r="N8">
        <f>IF(dataset!N8="Yes",1,0)</f>
        <v>1</v>
      </c>
      <c r="O8">
        <f>VALUE(dataset!O8)</f>
        <v>5</v>
      </c>
      <c r="P8">
        <f>IF(dataset!P8="Yes",1,0)</f>
        <v>0</v>
      </c>
      <c r="Q8">
        <f>IF(dataset!Q8="Yes",1,0)</f>
        <v>1</v>
      </c>
      <c r="R8">
        <f>VALUE(dataset!R8)</f>
        <v>100</v>
      </c>
      <c r="S8">
        <f>VALUE(dataset!S8)</f>
        <v>8</v>
      </c>
      <c r="T8">
        <f>VALUE(dataset!T8)</f>
        <v>6</v>
      </c>
      <c r="U8">
        <f>VALUE(dataset!U8)</f>
        <v>6</v>
      </c>
      <c r="V8">
        <f>MATCH(dataset!V8,{"Basic";"Intermediate";"Advanced"},0)</f>
        <v>3</v>
      </c>
      <c r="W8">
        <f>VALUE(dataset!W8)</f>
        <v>81</v>
      </c>
      <c r="X8">
        <f>VALUE(dataset!X8)</f>
        <v>219.5</v>
      </c>
      <c r="Y8">
        <f>IF(dataset!Y8="Placed",1,0)</f>
        <v>1</v>
      </c>
      <c r="Z8">
        <f>IFERROR(VALUE(RIGHT(dataset!Z8,1)),0)</f>
        <v>1</v>
      </c>
      <c r="AA8">
        <f>MATCH(dataset!AA8,_xlfn._xlws.SORT(_xlfn.UNIQUE(dataset!$AA$2:$AA$501)),0)</f>
        <v>1</v>
      </c>
      <c r="AB8">
        <f>MATCH(dataset!AB8,_xlfn._xlws.SORT(_xlfn.UNIQUE(dataset!$AB$2:$AB$501)),0)</f>
        <v>2</v>
      </c>
      <c r="AC8">
        <f>VALUE(dataset!AC8)</f>
        <v>85010</v>
      </c>
    </row>
    <row r="9" spans="1:29" x14ac:dyDescent="0.3">
      <c r="A9">
        <f>VALUE(RIGHT(dataset!A9,6))</f>
        <v>8</v>
      </c>
      <c r="B9">
        <f>VALUE(dataset!B9)</f>
        <v>23</v>
      </c>
      <c r="C9">
        <f>IF(dataset!C9="Male",1,2)</f>
        <v>1</v>
      </c>
      <c r="D9">
        <f>MATCH(dataset!D9,{"Freshman";"Sophomore";"Junior";"Senior"},0)</f>
        <v>1</v>
      </c>
      <c r="E9">
        <f>MATCH(dataset!E9,_xlfn._xlws.SORT(_xlfn.UNIQUE(dataset!$E$2:$E$501)),0)</f>
        <v>2</v>
      </c>
      <c r="F9">
        <f>VALUE(dataset!F9)</f>
        <v>82</v>
      </c>
      <c r="G9">
        <f>VALUE(dataset!G9)</f>
        <v>20</v>
      </c>
      <c r="H9" s="2">
        <f>VALUE(dataset!H9)</f>
        <v>2.87</v>
      </c>
      <c r="I9">
        <f>MATCH(dataset!I9,{"Poor";"Average";"Good";"Excellent"},0)</f>
        <v>2</v>
      </c>
      <c r="J9">
        <f>VALUE(dataset!J9)</f>
        <v>4</v>
      </c>
      <c r="K9">
        <f>VALUE(dataset!K9)</f>
        <v>5</v>
      </c>
      <c r="L9">
        <f>VALUE(dataset!L9)</f>
        <v>0</v>
      </c>
      <c r="M9">
        <f>VALUE(dataset!M9)</f>
        <v>1</v>
      </c>
      <c r="N9">
        <f>IF(dataset!N9="Yes",1,0)</f>
        <v>0</v>
      </c>
      <c r="O9">
        <f>VALUE(dataset!O9)</f>
        <v>3</v>
      </c>
      <c r="P9">
        <f>IF(dataset!P9="Yes",1,0)</f>
        <v>0</v>
      </c>
      <c r="Q9">
        <f>IF(dataset!Q9="Yes",1,0)</f>
        <v>1</v>
      </c>
      <c r="R9">
        <f>VALUE(dataset!R9)</f>
        <v>86</v>
      </c>
      <c r="S9">
        <f>VALUE(dataset!S9)</f>
        <v>7</v>
      </c>
      <c r="T9">
        <f>VALUE(dataset!T9)</f>
        <v>6</v>
      </c>
      <c r="U9">
        <f>VALUE(dataset!U9)</f>
        <v>4</v>
      </c>
      <c r="V9">
        <f>MATCH(dataset!V9,{"Basic";"Intermediate";"Advanced"},0)</f>
        <v>2</v>
      </c>
      <c r="W9">
        <f>VALUE(dataset!W9)</f>
        <v>57</v>
      </c>
      <c r="X9">
        <f>VALUE(dataset!X9)</f>
        <v>160.35</v>
      </c>
      <c r="Y9">
        <f>IF(dataset!Y9="Placed",1,0)</f>
        <v>0</v>
      </c>
      <c r="Z9">
        <f>IFERROR(VALUE(RIGHT(dataset!Z9,1)),0)</f>
        <v>0</v>
      </c>
      <c r="AA9">
        <f>MATCH(dataset!AA9,_xlfn._xlws.SORT(_xlfn.UNIQUE(dataset!$AA$2:$AA$501)),0)</f>
        <v>14</v>
      </c>
      <c r="AB9">
        <f>MATCH(dataset!AB9,_xlfn._xlws.SORT(_xlfn.UNIQUE(dataset!$AB$2:$AB$501)),0)</f>
        <v>3</v>
      </c>
      <c r="AC9">
        <f>VALUE(dataset!AC9)</f>
        <v>0</v>
      </c>
    </row>
    <row r="10" spans="1:29" x14ac:dyDescent="0.3">
      <c r="A10">
        <f>VALUE(RIGHT(dataset!A10,6))</f>
        <v>9</v>
      </c>
      <c r="B10">
        <f>VALUE(dataset!B10)</f>
        <v>23</v>
      </c>
      <c r="C10">
        <f>IF(dataset!C10="Male",1,2)</f>
        <v>2</v>
      </c>
      <c r="D10">
        <f>MATCH(dataset!D10,{"Freshman";"Sophomore";"Junior";"Senior"},0)</f>
        <v>1</v>
      </c>
      <c r="E10">
        <f>MATCH(dataset!E10,_xlfn._xlws.SORT(_xlfn.UNIQUE(dataset!$E$2:$E$501)),0)</f>
        <v>3</v>
      </c>
      <c r="F10">
        <f>VALUE(dataset!F10)</f>
        <v>82</v>
      </c>
      <c r="G10">
        <f>VALUE(dataset!G10)</f>
        <v>39</v>
      </c>
      <c r="H10" s="2">
        <f>VALUE(dataset!H10)</f>
        <v>3.48</v>
      </c>
      <c r="I10">
        <f>MATCH(dataset!I10,{"Poor";"Average";"Good";"Excellent"},0)</f>
        <v>3</v>
      </c>
      <c r="J10">
        <f>VALUE(dataset!J10)</f>
        <v>8</v>
      </c>
      <c r="K10">
        <f>VALUE(dataset!K10)</f>
        <v>9</v>
      </c>
      <c r="L10">
        <f>VALUE(dataset!L10)</f>
        <v>0</v>
      </c>
      <c r="M10">
        <f>VALUE(dataset!M10)</f>
        <v>5</v>
      </c>
      <c r="N10">
        <f>IF(dataset!N10="Yes",1,0)</f>
        <v>1</v>
      </c>
      <c r="O10">
        <f>VALUE(dataset!O10)</f>
        <v>5</v>
      </c>
      <c r="P10">
        <f>IF(dataset!P10="Yes",1,0)</f>
        <v>1</v>
      </c>
      <c r="Q10">
        <f>IF(dataset!Q10="Yes",1,0)</f>
        <v>0</v>
      </c>
      <c r="R10">
        <f>VALUE(dataset!R10)</f>
        <v>100</v>
      </c>
      <c r="S10">
        <f>VALUE(dataset!S10)</f>
        <v>10</v>
      </c>
      <c r="T10">
        <f>VALUE(dataset!T10)</f>
        <v>10</v>
      </c>
      <c r="U10">
        <f>VALUE(dataset!U10)</f>
        <v>7</v>
      </c>
      <c r="V10">
        <f>MATCH(dataset!V10,{"Basic";"Intermediate";"Advanced"},0)</f>
        <v>3</v>
      </c>
      <c r="W10">
        <f>VALUE(dataset!W10)</f>
        <v>100</v>
      </c>
      <c r="X10">
        <f>VALUE(dataset!X10)</f>
        <v>241.2</v>
      </c>
      <c r="Y10">
        <f>IF(dataset!Y10="Placed",1,0)</f>
        <v>1</v>
      </c>
      <c r="Z10">
        <f>IFERROR(VALUE(RIGHT(dataset!Z10,1)),0)</f>
        <v>1</v>
      </c>
      <c r="AA10">
        <f>MATCH(dataset!AA10,_xlfn._xlws.SORT(_xlfn.UNIQUE(dataset!$AA$2:$AA$501)),0)</f>
        <v>11</v>
      </c>
      <c r="AB10">
        <f>MATCH(dataset!AB10,_xlfn._xlws.SORT(_xlfn.UNIQUE(dataset!$AB$2:$AB$501)),0)</f>
        <v>1</v>
      </c>
      <c r="AC10">
        <f>VALUE(dataset!AC10)</f>
        <v>96175</v>
      </c>
    </row>
    <row r="11" spans="1:29" x14ac:dyDescent="0.3">
      <c r="A11">
        <f>VALUE(RIGHT(dataset!A11,6))</f>
        <v>10</v>
      </c>
      <c r="B11">
        <f>VALUE(dataset!B11)</f>
        <v>30</v>
      </c>
      <c r="C11">
        <f>IF(dataset!C11="Male",1,2)</f>
        <v>1</v>
      </c>
      <c r="D11">
        <f>MATCH(dataset!D11,{"Freshman";"Sophomore";"Junior";"Senior"},0)</f>
        <v>3</v>
      </c>
      <c r="E11">
        <f>MATCH(dataset!E11,_xlfn._xlws.SORT(_xlfn.UNIQUE(dataset!$E$2:$E$501)),0)</f>
        <v>7</v>
      </c>
      <c r="F11">
        <f>VALUE(dataset!F11)</f>
        <v>72</v>
      </c>
      <c r="G11">
        <f>VALUE(dataset!G11)</f>
        <v>18</v>
      </c>
      <c r="H11" s="2">
        <f>VALUE(dataset!H11)</f>
        <v>2.85</v>
      </c>
      <c r="I11">
        <f>MATCH(dataset!I11,{"Poor";"Average";"Good";"Excellent"},0)</f>
        <v>2</v>
      </c>
      <c r="J11">
        <f>VALUE(dataset!J11)</f>
        <v>5</v>
      </c>
      <c r="K11">
        <f>VALUE(dataset!K11)</f>
        <v>3</v>
      </c>
      <c r="L11">
        <f>VALUE(dataset!L11)</f>
        <v>1</v>
      </c>
      <c r="M11">
        <f>VALUE(dataset!M11)</f>
        <v>0</v>
      </c>
      <c r="N11">
        <f>IF(dataset!N11="Yes",1,0)</f>
        <v>0</v>
      </c>
      <c r="O11">
        <f>VALUE(dataset!O11)</f>
        <v>3</v>
      </c>
      <c r="P11">
        <f>IF(dataset!P11="Yes",1,0)</f>
        <v>1</v>
      </c>
      <c r="Q11">
        <f>IF(dataset!Q11="Yes",1,0)</f>
        <v>1</v>
      </c>
      <c r="R11">
        <f>VALUE(dataset!R11)</f>
        <v>78</v>
      </c>
      <c r="S11">
        <f>VALUE(dataset!S11)</f>
        <v>10</v>
      </c>
      <c r="T11">
        <f>VALUE(dataset!T11)</f>
        <v>6</v>
      </c>
      <c r="U11">
        <f>VALUE(dataset!U11)</f>
        <v>5</v>
      </c>
      <c r="V11">
        <f>MATCH(dataset!V11,{"Basic";"Intermediate";"Advanced"},0)</f>
        <v>3</v>
      </c>
      <c r="W11">
        <f>VALUE(dataset!W11)</f>
        <v>56</v>
      </c>
      <c r="X11">
        <f>VALUE(dataset!X11)</f>
        <v>166.65</v>
      </c>
      <c r="Y11">
        <f>IF(dataset!Y11="Placed",1,0)</f>
        <v>0</v>
      </c>
      <c r="Z11">
        <f>IFERROR(VALUE(RIGHT(dataset!Z11,1)),0)</f>
        <v>0</v>
      </c>
      <c r="AA11">
        <f>MATCH(dataset!AA11,_xlfn._xlws.SORT(_xlfn.UNIQUE(dataset!$AA$2:$AA$501)),0)</f>
        <v>14</v>
      </c>
      <c r="AB11">
        <f>MATCH(dataset!AB11,_xlfn._xlws.SORT(_xlfn.UNIQUE(dataset!$AB$2:$AB$501)),0)</f>
        <v>3</v>
      </c>
      <c r="AC11">
        <f>VALUE(dataset!AC11)</f>
        <v>0</v>
      </c>
    </row>
    <row r="12" spans="1:29" x14ac:dyDescent="0.3">
      <c r="A12">
        <f>VALUE(RIGHT(dataset!A12,6))</f>
        <v>11</v>
      </c>
      <c r="B12">
        <f>VALUE(dataset!B12)</f>
        <v>21</v>
      </c>
      <c r="C12">
        <f>IF(dataset!C12="Male",1,2)</f>
        <v>1</v>
      </c>
      <c r="D12">
        <f>MATCH(dataset!D12,{"Freshman";"Sophomore";"Junior";"Senior"},0)</f>
        <v>3</v>
      </c>
      <c r="E12">
        <f>MATCH(dataset!E12,_xlfn._xlws.SORT(_xlfn.UNIQUE(dataset!$E$2:$E$501)),0)</f>
        <v>5</v>
      </c>
      <c r="F12">
        <f>VALUE(dataset!F12)</f>
        <v>84</v>
      </c>
      <c r="G12">
        <f>VALUE(dataset!G12)</f>
        <v>31</v>
      </c>
      <c r="H12" s="2">
        <f>VALUE(dataset!H12)</f>
        <v>3.13</v>
      </c>
      <c r="I12">
        <f>MATCH(dataset!I12,{"Poor";"Average";"Good";"Excellent"},0)</f>
        <v>2</v>
      </c>
      <c r="J12">
        <f>VALUE(dataset!J12)</f>
        <v>7</v>
      </c>
      <c r="K12">
        <f>VALUE(dataset!K12)</f>
        <v>9</v>
      </c>
      <c r="L12">
        <f>VALUE(dataset!L12)</f>
        <v>3</v>
      </c>
      <c r="M12">
        <f>VALUE(dataset!M12)</f>
        <v>1</v>
      </c>
      <c r="N12">
        <f>IF(dataset!N12="Yes",1,0)</f>
        <v>1</v>
      </c>
      <c r="O12">
        <f>VALUE(dataset!O12)</f>
        <v>3</v>
      </c>
      <c r="P12">
        <f>IF(dataset!P12="Yes",1,0)</f>
        <v>0</v>
      </c>
      <c r="Q12">
        <f>IF(dataset!Q12="Yes",1,0)</f>
        <v>0</v>
      </c>
      <c r="R12">
        <f>VALUE(dataset!R12)</f>
        <v>100</v>
      </c>
      <c r="S12">
        <f>VALUE(dataset!S12)</f>
        <v>7</v>
      </c>
      <c r="T12">
        <f>VALUE(dataset!T12)</f>
        <v>6</v>
      </c>
      <c r="U12">
        <f>VALUE(dataset!U12)</f>
        <v>8</v>
      </c>
      <c r="V12">
        <f>MATCH(dataset!V12,{"Basic";"Intermediate";"Advanced"},0)</f>
        <v>2</v>
      </c>
      <c r="W12">
        <f>VALUE(dataset!W12)</f>
        <v>77</v>
      </c>
      <c r="X12">
        <f>VALUE(dataset!X12)</f>
        <v>210.95</v>
      </c>
      <c r="Y12">
        <f>IF(dataset!Y12="Placed",1,0)</f>
        <v>1</v>
      </c>
      <c r="Z12">
        <f>IFERROR(VALUE(RIGHT(dataset!Z12,1)),0)</f>
        <v>1</v>
      </c>
      <c r="AA12">
        <f>MATCH(dataset!AA12,_xlfn._xlws.SORT(_xlfn.UNIQUE(dataset!$AA$2:$AA$501)),0)</f>
        <v>8</v>
      </c>
      <c r="AB12">
        <f>MATCH(dataset!AB12,_xlfn._xlws.SORT(_xlfn.UNIQUE(dataset!$AB$2:$AB$501)),0)</f>
        <v>5</v>
      </c>
      <c r="AC12">
        <f>VALUE(dataset!AC12)</f>
        <v>105190</v>
      </c>
    </row>
    <row r="13" spans="1:29" x14ac:dyDescent="0.3">
      <c r="A13">
        <f>VALUE(RIGHT(dataset!A13,6))</f>
        <v>12</v>
      </c>
      <c r="B13">
        <f>VALUE(dataset!B13)</f>
        <v>22</v>
      </c>
      <c r="C13">
        <f>IF(dataset!C13="Male",1,2)</f>
        <v>1</v>
      </c>
      <c r="D13">
        <f>MATCH(dataset!D13,{"Freshman";"Sophomore";"Junior";"Senior"},0)</f>
        <v>2</v>
      </c>
      <c r="E13">
        <f>MATCH(dataset!E13,_xlfn._xlws.SORT(_xlfn.UNIQUE(dataset!$E$2:$E$501)),0)</f>
        <v>3</v>
      </c>
      <c r="F13">
        <f>VALUE(dataset!F13)</f>
        <v>84</v>
      </c>
      <c r="G13">
        <f>VALUE(dataset!G13)</f>
        <v>16</v>
      </c>
      <c r="H13" s="2">
        <f>VALUE(dataset!H13)</f>
        <v>3.32</v>
      </c>
      <c r="I13">
        <f>MATCH(dataset!I13,{"Poor";"Average";"Good";"Excellent"},0)</f>
        <v>3</v>
      </c>
      <c r="J13">
        <f>VALUE(dataset!J13)</f>
        <v>8</v>
      </c>
      <c r="K13">
        <f>VALUE(dataset!K13)</f>
        <v>7</v>
      </c>
      <c r="L13">
        <f>VALUE(dataset!L13)</f>
        <v>3</v>
      </c>
      <c r="M13">
        <f>VALUE(dataset!M13)</f>
        <v>2</v>
      </c>
      <c r="N13">
        <f>IF(dataset!N13="Yes",1,0)</f>
        <v>1</v>
      </c>
      <c r="O13">
        <f>VALUE(dataset!O13)</f>
        <v>5</v>
      </c>
      <c r="P13">
        <f>IF(dataset!P13="Yes",1,0)</f>
        <v>0</v>
      </c>
      <c r="Q13">
        <f>IF(dataset!Q13="Yes",1,0)</f>
        <v>0</v>
      </c>
      <c r="R13">
        <f>VALUE(dataset!R13)</f>
        <v>100</v>
      </c>
      <c r="S13">
        <f>VALUE(dataset!S13)</f>
        <v>8</v>
      </c>
      <c r="T13">
        <f>VALUE(dataset!T13)</f>
        <v>7</v>
      </c>
      <c r="U13">
        <f>VALUE(dataset!U13)</f>
        <v>9</v>
      </c>
      <c r="V13">
        <f>MATCH(dataset!V13,{"Basic";"Intermediate";"Advanced"},0)</f>
        <v>3</v>
      </c>
      <c r="W13">
        <f>VALUE(dataset!W13)</f>
        <v>100</v>
      </c>
      <c r="X13">
        <f>VALUE(dataset!X13)</f>
        <v>239.3</v>
      </c>
      <c r="Y13">
        <f>IF(dataset!Y13="Placed",1,0)</f>
        <v>0</v>
      </c>
      <c r="Z13">
        <f>IFERROR(VALUE(RIGHT(dataset!Z13,1)),0)</f>
        <v>0</v>
      </c>
      <c r="AA13">
        <f>MATCH(dataset!AA13,_xlfn._xlws.SORT(_xlfn.UNIQUE(dataset!$AA$2:$AA$501)),0)</f>
        <v>14</v>
      </c>
      <c r="AB13">
        <f>MATCH(dataset!AB13,_xlfn._xlws.SORT(_xlfn.UNIQUE(dataset!$AB$2:$AB$501)),0)</f>
        <v>3</v>
      </c>
      <c r="AC13">
        <f>VALUE(dataset!AC13)</f>
        <v>0</v>
      </c>
    </row>
    <row r="14" spans="1:29" x14ac:dyDescent="0.3">
      <c r="A14">
        <f>VALUE(RIGHT(dataset!A14,6))</f>
        <v>13</v>
      </c>
      <c r="B14">
        <f>VALUE(dataset!B14)</f>
        <v>22</v>
      </c>
      <c r="C14">
        <f>IF(dataset!C14="Male",1,2)</f>
        <v>2</v>
      </c>
      <c r="D14">
        <f>MATCH(dataset!D14,{"Freshman";"Sophomore";"Junior";"Senior"},0)</f>
        <v>1</v>
      </c>
      <c r="E14">
        <f>MATCH(dataset!E14,_xlfn._xlws.SORT(_xlfn.UNIQUE(dataset!$E$2:$E$501)),0)</f>
        <v>8</v>
      </c>
      <c r="F14">
        <f>VALUE(dataset!F14)</f>
        <v>79</v>
      </c>
      <c r="G14">
        <f>VALUE(dataset!G14)</f>
        <v>16</v>
      </c>
      <c r="H14" s="2">
        <f>VALUE(dataset!H14)</f>
        <v>2.8</v>
      </c>
      <c r="I14">
        <f>MATCH(dataset!I14,{"Poor";"Average";"Good";"Excellent"},0)</f>
        <v>2</v>
      </c>
      <c r="J14">
        <f>VALUE(dataset!J14)</f>
        <v>7</v>
      </c>
      <c r="K14">
        <f>VALUE(dataset!K14)</f>
        <v>8</v>
      </c>
      <c r="L14">
        <f>VALUE(dataset!L14)</f>
        <v>2</v>
      </c>
      <c r="M14">
        <f>VALUE(dataset!M14)</f>
        <v>3</v>
      </c>
      <c r="N14">
        <f>IF(dataset!N14="Yes",1,0)</f>
        <v>1</v>
      </c>
      <c r="O14">
        <f>VALUE(dataset!O14)</f>
        <v>4</v>
      </c>
      <c r="P14">
        <f>IF(dataset!P14="Yes",1,0)</f>
        <v>0</v>
      </c>
      <c r="Q14">
        <f>IF(dataset!Q14="Yes",1,0)</f>
        <v>1</v>
      </c>
      <c r="R14">
        <f>VALUE(dataset!R14)</f>
        <v>100</v>
      </c>
      <c r="S14">
        <f>VALUE(dataset!S14)</f>
        <v>9</v>
      </c>
      <c r="T14">
        <f>VALUE(dataset!T14)</f>
        <v>6</v>
      </c>
      <c r="U14">
        <f>VALUE(dataset!U14)</f>
        <v>9</v>
      </c>
      <c r="V14">
        <f>MATCH(dataset!V14,{"Basic";"Intermediate";"Advanced"},0)</f>
        <v>3</v>
      </c>
      <c r="W14">
        <f>VALUE(dataset!W14)</f>
        <v>76</v>
      </c>
      <c r="X14">
        <f>VALUE(dataset!X14)</f>
        <v>213</v>
      </c>
      <c r="Y14">
        <f>IF(dataset!Y14="Placed",1,0)</f>
        <v>1</v>
      </c>
      <c r="Z14">
        <f>IFERROR(VALUE(RIGHT(dataset!Z14,1)),0)</f>
        <v>1</v>
      </c>
      <c r="AA14">
        <f>MATCH(dataset!AA14,_xlfn._xlws.SORT(_xlfn.UNIQUE(dataset!$AA$2:$AA$501)),0)</f>
        <v>17</v>
      </c>
      <c r="AB14">
        <f>MATCH(dataset!AB14,_xlfn._xlws.SORT(_xlfn.UNIQUE(dataset!$AB$2:$AB$501)),0)</f>
        <v>2</v>
      </c>
      <c r="AC14">
        <f>VALUE(dataset!AC14)</f>
        <v>105348</v>
      </c>
    </row>
    <row r="15" spans="1:29" x14ac:dyDescent="0.3">
      <c r="A15">
        <f>VALUE(RIGHT(dataset!A15,6))</f>
        <v>14</v>
      </c>
      <c r="B15">
        <f>VALUE(dataset!B15)</f>
        <v>24</v>
      </c>
      <c r="C15">
        <f>IF(dataset!C15="Male",1,2)</f>
        <v>2</v>
      </c>
      <c r="D15">
        <f>MATCH(dataset!D15,{"Freshman";"Sophomore";"Junior";"Senior"},0)</f>
        <v>3</v>
      </c>
      <c r="E15">
        <f>MATCH(dataset!E15,_xlfn._xlws.SORT(_xlfn.UNIQUE(dataset!$E$2:$E$501)),0)</f>
        <v>5</v>
      </c>
      <c r="F15">
        <f>VALUE(dataset!F15)</f>
        <v>71</v>
      </c>
      <c r="G15">
        <f>VALUE(dataset!G15)</f>
        <v>25</v>
      </c>
      <c r="H15" s="2">
        <f>VALUE(dataset!H15)</f>
        <v>2.94</v>
      </c>
      <c r="I15">
        <f>MATCH(dataset!I15,{"Poor";"Average";"Good";"Excellent"},0)</f>
        <v>2</v>
      </c>
      <c r="J15">
        <f>VALUE(dataset!J15)</f>
        <v>8</v>
      </c>
      <c r="K15">
        <f>VALUE(dataset!K15)</f>
        <v>10</v>
      </c>
      <c r="L15">
        <f>VALUE(dataset!L15)</f>
        <v>1</v>
      </c>
      <c r="M15">
        <f>VALUE(dataset!M15)</f>
        <v>2</v>
      </c>
      <c r="N15">
        <f>IF(dataset!N15="Yes",1,0)</f>
        <v>1</v>
      </c>
      <c r="O15">
        <f>VALUE(dataset!O15)</f>
        <v>3</v>
      </c>
      <c r="P15">
        <f>IF(dataset!P15="Yes",1,0)</f>
        <v>1</v>
      </c>
      <c r="Q15">
        <f>IF(dataset!Q15="Yes",1,0)</f>
        <v>0</v>
      </c>
      <c r="R15">
        <f>VALUE(dataset!R15)</f>
        <v>100</v>
      </c>
      <c r="S15">
        <f>VALUE(dataset!S15)</f>
        <v>10</v>
      </c>
      <c r="T15">
        <f>VALUE(dataset!T15)</f>
        <v>8</v>
      </c>
      <c r="U15">
        <f>VALUE(dataset!U15)</f>
        <v>6</v>
      </c>
      <c r="V15">
        <f>MATCH(dataset!V15,{"Basic";"Intermediate";"Advanced"},0)</f>
        <v>3</v>
      </c>
      <c r="W15">
        <f>VALUE(dataset!W15)</f>
        <v>82</v>
      </c>
      <c r="X15">
        <f>VALUE(dataset!X15)</f>
        <v>215.6</v>
      </c>
      <c r="Y15">
        <f>IF(dataset!Y15="Placed",1,0)</f>
        <v>0</v>
      </c>
      <c r="Z15">
        <f>IFERROR(VALUE(RIGHT(dataset!Z15,1)),0)</f>
        <v>0</v>
      </c>
      <c r="AA15">
        <f>MATCH(dataset!AA15,_xlfn._xlws.SORT(_xlfn.UNIQUE(dataset!$AA$2:$AA$501)),0)</f>
        <v>14</v>
      </c>
      <c r="AB15">
        <f>MATCH(dataset!AB15,_xlfn._xlws.SORT(_xlfn.UNIQUE(dataset!$AB$2:$AB$501)),0)</f>
        <v>3</v>
      </c>
      <c r="AC15">
        <f>VALUE(dataset!AC15)</f>
        <v>0</v>
      </c>
    </row>
    <row r="16" spans="1:29" x14ac:dyDescent="0.3">
      <c r="A16">
        <f>VALUE(RIGHT(dataset!A16,6))</f>
        <v>15</v>
      </c>
      <c r="B16">
        <f>VALUE(dataset!B16)</f>
        <v>20</v>
      </c>
      <c r="C16">
        <f>IF(dataset!C16="Male",1,2)</f>
        <v>1</v>
      </c>
      <c r="D16">
        <f>MATCH(dataset!D16,{"Freshman";"Sophomore";"Junior";"Senior"},0)</f>
        <v>3</v>
      </c>
      <c r="E16">
        <f>MATCH(dataset!E16,_xlfn._xlws.SORT(_xlfn.UNIQUE(dataset!$E$2:$E$501)),0)</f>
        <v>3</v>
      </c>
      <c r="F16">
        <f>VALUE(dataset!F16)</f>
        <v>73</v>
      </c>
      <c r="G16">
        <f>VALUE(dataset!G16)</f>
        <v>23</v>
      </c>
      <c r="H16" s="2">
        <f>VALUE(dataset!H16)</f>
        <v>2.98</v>
      </c>
      <c r="I16">
        <f>MATCH(dataset!I16,{"Poor";"Average";"Good";"Excellent"},0)</f>
        <v>2</v>
      </c>
      <c r="J16">
        <f>VALUE(dataset!J16)</f>
        <v>6</v>
      </c>
      <c r="K16">
        <f>VALUE(dataset!K16)</f>
        <v>8</v>
      </c>
      <c r="L16">
        <f>VALUE(dataset!L16)</f>
        <v>2</v>
      </c>
      <c r="M16">
        <f>VALUE(dataset!M16)</f>
        <v>4</v>
      </c>
      <c r="N16">
        <f>IF(dataset!N16="Yes",1,0)</f>
        <v>1</v>
      </c>
      <c r="O16">
        <f>VALUE(dataset!O16)</f>
        <v>5</v>
      </c>
      <c r="P16">
        <f>IF(dataset!P16="Yes",1,0)</f>
        <v>0</v>
      </c>
      <c r="Q16">
        <f>IF(dataset!Q16="Yes",1,0)</f>
        <v>0</v>
      </c>
      <c r="R16">
        <f>VALUE(dataset!R16)</f>
        <v>96</v>
      </c>
      <c r="S16">
        <f>VALUE(dataset!S16)</f>
        <v>8</v>
      </c>
      <c r="T16">
        <f>VALUE(dataset!T16)</f>
        <v>7</v>
      </c>
      <c r="U16">
        <f>VALUE(dataset!U16)</f>
        <v>7</v>
      </c>
      <c r="V16">
        <f>MATCH(dataset!V16,{"Basic";"Intermediate";"Advanced"},0)</f>
        <v>3</v>
      </c>
      <c r="W16">
        <f>VALUE(dataset!W16)</f>
        <v>100</v>
      </c>
      <c r="X16">
        <f>VALUE(dataset!X16)</f>
        <v>221.5</v>
      </c>
      <c r="Y16">
        <f>IF(dataset!Y16="Placed",1,0)</f>
        <v>1</v>
      </c>
      <c r="Z16">
        <f>IFERROR(VALUE(RIGHT(dataset!Z16,1)),0)</f>
        <v>1</v>
      </c>
      <c r="AA16">
        <f>MATCH(dataset!AA16,_xlfn._xlws.SORT(_xlfn.UNIQUE(dataset!$AA$2:$AA$501)),0)</f>
        <v>17</v>
      </c>
      <c r="AB16">
        <f>MATCH(dataset!AB16,_xlfn._xlws.SORT(_xlfn.UNIQUE(dataset!$AB$2:$AB$501)),0)</f>
        <v>4</v>
      </c>
      <c r="AC16">
        <f>VALUE(dataset!AC16)</f>
        <v>78414</v>
      </c>
    </row>
    <row r="17" spans="1:29" x14ac:dyDescent="0.3">
      <c r="A17">
        <f>VALUE(RIGHT(dataset!A17,6))</f>
        <v>16</v>
      </c>
      <c r="B17">
        <f>VALUE(dataset!B17)</f>
        <v>25</v>
      </c>
      <c r="C17">
        <f>IF(dataset!C17="Male",1,2)</f>
        <v>1</v>
      </c>
      <c r="D17">
        <f>MATCH(dataset!D17,{"Freshman";"Sophomore";"Junior";"Senior"},0)</f>
        <v>3</v>
      </c>
      <c r="E17">
        <f>MATCH(dataset!E17,_xlfn._xlws.SORT(_xlfn.UNIQUE(dataset!$E$2:$E$501)),0)</f>
        <v>8</v>
      </c>
      <c r="F17">
        <f>VALUE(dataset!F17)</f>
        <v>87</v>
      </c>
      <c r="G17">
        <f>VALUE(dataset!G17)</f>
        <v>29</v>
      </c>
      <c r="H17" s="2">
        <f>VALUE(dataset!H17)</f>
        <v>3.53</v>
      </c>
      <c r="I17">
        <f>MATCH(dataset!I17,{"Poor";"Average";"Good";"Excellent"},0)</f>
        <v>3</v>
      </c>
      <c r="J17">
        <f>VALUE(dataset!J17)</f>
        <v>10</v>
      </c>
      <c r="K17">
        <f>VALUE(dataset!K17)</f>
        <v>11</v>
      </c>
      <c r="L17">
        <f>VALUE(dataset!L17)</f>
        <v>3</v>
      </c>
      <c r="M17">
        <f>VALUE(dataset!M17)</f>
        <v>3</v>
      </c>
      <c r="N17">
        <f>IF(dataset!N17="Yes",1,0)</f>
        <v>0</v>
      </c>
      <c r="O17">
        <f>VALUE(dataset!O17)</f>
        <v>5</v>
      </c>
      <c r="P17">
        <f>IF(dataset!P17="Yes",1,0)</f>
        <v>0</v>
      </c>
      <c r="Q17">
        <f>IF(dataset!Q17="Yes",1,0)</f>
        <v>0</v>
      </c>
      <c r="R17">
        <f>VALUE(dataset!R17)</f>
        <v>100</v>
      </c>
      <c r="S17">
        <f>VALUE(dataset!S17)</f>
        <v>9</v>
      </c>
      <c r="T17">
        <f>VALUE(dataset!T17)</f>
        <v>9</v>
      </c>
      <c r="U17">
        <f>VALUE(dataset!U17)</f>
        <v>8</v>
      </c>
      <c r="V17">
        <f>MATCH(dataset!V17,{"Basic";"Intermediate";"Advanced"},0)</f>
        <v>3</v>
      </c>
      <c r="W17">
        <f>VALUE(dataset!W17)</f>
        <v>76</v>
      </c>
      <c r="X17">
        <f>VALUE(dataset!X17)</f>
        <v>246.45</v>
      </c>
      <c r="Y17">
        <f>IF(dataset!Y17="Placed",1,0)</f>
        <v>1</v>
      </c>
      <c r="Z17">
        <f>IFERROR(VALUE(RIGHT(dataset!Z17,1)),0)</f>
        <v>1</v>
      </c>
      <c r="AA17">
        <f>MATCH(dataset!AA17,_xlfn._xlws.SORT(_xlfn.UNIQUE(dataset!$AA$2:$AA$501)),0)</f>
        <v>9</v>
      </c>
      <c r="AB17">
        <f>MATCH(dataset!AB17,_xlfn._xlws.SORT(_xlfn.UNIQUE(dataset!$AB$2:$AB$501)),0)</f>
        <v>2</v>
      </c>
      <c r="AC17">
        <f>VALUE(dataset!AC17)</f>
        <v>96148</v>
      </c>
    </row>
    <row r="18" spans="1:29" x14ac:dyDescent="0.3">
      <c r="A18">
        <f>VALUE(RIGHT(dataset!A18,6))</f>
        <v>17</v>
      </c>
      <c r="B18">
        <f>VALUE(dataset!B18)</f>
        <v>22</v>
      </c>
      <c r="C18">
        <f>IF(dataset!C18="Male",1,2)</f>
        <v>1</v>
      </c>
      <c r="D18">
        <f>MATCH(dataset!D18,{"Freshman";"Sophomore";"Junior";"Senior"},0)</f>
        <v>3</v>
      </c>
      <c r="E18">
        <f>MATCH(dataset!E18,_xlfn._xlws.SORT(_xlfn.UNIQUE(dataset!$E$2:$E$501)),0)</f>
        <v>3</v>
      </c>
      <c r="F18">
        <f>VALUE(dataset!F18)</f>
        <v>77</v>
      </c>
      <c r="G18">
        <f>VALUE(dataset!G18)</f>
        <v>29</v>
      </c>
      <c r="H18" s="2">
        <f>VALUE(dataset!H18)</f>
        <v>3.19</v>
      </c>
      <c r="I18">
        <f>MATCH(dataset!I18,{"Poor";"Average";"Good";"Excellent"},0)</f>
        <v>2</v>
      </c>
      <c r="J18">
        <f>VALUE(dataset!J18)</f>
        <v>6</v>
      </c>
      <c r="K18">
        <f>VALUE(dataset!K18)</f>
        <v>6</v>
      </c>
      <c r="L18">
        <f>VALUE(dataset!L18)</f>
        <v>3</v>
      </c>
      <c r="M18">
        <f>VALUE(dataset!M18)</f>
        <v>1</v>
      </c>
      <c r="N18">
        <f>IF(dataset!N18="Yes",1,0)</f>
        <v>1</v>
      </c>
      <c r="O18">
        <f>VALUE(dataset!O18)</f>
        <v>4</v>
      </c>
      <c r="P18">
        <f>IF(dataset!P18="Yes",1,0)</f>
        <v>0</v>
      </c>
      <c r="Q18">
        <f>IF(dataset!Q18="Yes",1,0)</f>
        <v>1</v>
      </c>
      <c r="R18">
        <f>VALUE(dataset!R18)</f>
        <v>96</v>
      </c>
      <c r="S18">
        <f>VALUE(dataset!S18)</f>
        <v>7</v>
      </c>
      <c r="T18">
        <f>VALUE(dataset!T18)</f>
        <v>8</v>
      </c>
      <c r="U18">
        <f>VALUE(dataset!U18)</f>
        <v>7</v>
      </c>
      <c r="V18">
        <f>MATCH(dataset!V18,{"Basic";"Intermediate";"Advanced"},0)</f>
        <v>2</v>
      </c>
      <c r="W18">
        <f>VALUE(dataset!W18)</f>
        <v>73</v>
      </c>
      <c r="X18">
        <f>VALUE(dataset!X18)</f>
        <v>201.65</v>
      </c>
      <c r="Y18">
        <f>IF(dataset!Y18="Placed",1,0)</f>
        <v>1</v>
      </c>
      <c r="Z18">
        <f>IFERROR(VALUE(RIGHT(dataset!Z18,1)),0)</f>
        <v>1</v>
      </c>
      <c r="AA18">
        <f>MATCH(dataset!AA18,_xlfn._xlws.SORT(_xlfn.UNIQUE(dataset!$AA$2:$AA$501)),0)</f>
        <v>17</v>
      </c>
      <c r="AB18">
        <f>MATCH(dataset!AB18,_xlfn._xlws.SORT(_xlfn.UNIQUE(dataset!$AB$2:$AB$501)),0)</f>
        <v>1</v>
      </c>
      <c r="AC18">
        <f>VALUE(dataset!AC18)</f>
        <v>70471</v>
      </c>
    </row>
    <row r="19" spans="1:29" x14ac:dyDescent="0.3">
      <c r="A19">
        <f>VALUE(RIGHT(dataset!A19,6))</f>
        <v>18</v>
      </c>
      <c r="B19">
        <f>VALUE(dataset!B19)</f>
        <v>22</v>
      </c>
      <c r="C19">
        <f>IF(dataset!C19="Male",1,2)</f>
        <v>1</v>
      </c>
      <c r="D19">
        <f>MATCH(dataset!D19,{"Freshman";"Sophomore";"Junior";"Senior"},0)</f>
        <v>4</v>
      </c>
      <c r="E19">
        <f>MATCH(dataset!E19,_xlfn._xlws.SORT(_xlfn.UNIQUE(dataset!$E$2:$E$501)),0)</f>
        <v>4</v>
      </c>
      <c r="F19">
        <f>VALUE(dataset!F19)</f>
        <v>75</v>
      </c>
      <c r="G19">
        <f>VALUE(dataset!G19)</f>
        <v>27</v>
      </c>
      <c r="H19" s="2">
        <f>VALUE(dataset!H19)</f>
        <v>2.98</v>
      </c>
      <c r="I19">
        <f>MATCH(dataset!I19,{"Poor";"Average";"Good";"Excellent"},0)</f>
        <v>2</v>
      </c>
      <c r="J19">
        <f>VALUE(dataset!J19)</f>
        <v>7</v>
      </c>
      <c r="K19">
        <f>VALUE(dataset!K19)</f>
        <v>10</v>
      </c>
      <c r="L19">
        <f>VALUE(dataset!L19)</f>
        <v>3</v>
      </c>
      <c r="M19">
        <f>VALUE(dataset!M19)</f>
        <v>1</v>
      </c>
      <c r="N19">
        <f>IF(dataset!N19="Yes",1,0)</f>
        <v>1</v>
      </c>
      <c r="O19">
        <f>VALUE(dataset!O19)</f>
        <v>4</v>
      </c>
      <c r="P19">
        <f>IF(dataset!P19="Yes",1,0)</f>
        <v>1</v>
      </c>
      <c r="Q19">
        <f>IF(dataset!Q19="Yes",1,0)</f>
        <v>1</v>
      </c>
      <c r="R19">
        <f>VALUE(dataset!R19)</f>
        <v>100</v>
      </c>
      <c r="S19">
        <f>VALUE(dataset!S19)</f>
        <v>9</v>
      </c>
      <c r="T19">
        <f>VALUE(dataset!T19)</f>
        <v>9</v>
      </c>
      <c r="U19">
        <f>VALUE(dataset!U19)</f>
        <v>7</v>
      </c>
      <c r="V19">
        <f>MATCH(dataset!V19,{"Basic";"Intermediate";"Advanced"},0)</f>
        <v>3</v>
      </c>
      <c r="W19">
        <f>VALUE(dataset!W19)</f>
        <v>86</v>
      </c>
      <c r="X19">
        <f>VALUE(dataset!X19)</f>
        <v>222.2</v>
      </c>
      <c r="Y19">
        <f>IF(dataset!Y19="Placed",1,0)</f>
        <v>1</v>
      </c>
      <c r="Z19">
        <f>IFERROR(VALUE(RIGHT(dataset!Z19,1)),0)</f>
        <v>1</v>
      </c>
      <c r="AA19">
        <f>MATCH(dataset!AA19,_xlfn._xlws.SORT(_xlfn.UNIQUE(dataset!$AA$2:$AA$501)),0)</f>
        <v>6</v>
      </c>
      <c r="AB19">
        <f>MATCH(dataset!AB19,_xlfn._xlws.SORT(_xlfn.UNIQUE(dataset!$AB$2:$AB$501)),0)</f>
        <v>4</v>
      </c>
      <c r="AC19">
        <f>VALUE(dataset!AC19)</f>
        <v>107423</v>
      </c>
    </row>
    <row r="20" spans="1:29" x14ac:dyDescent="0.3">
      <c r="A20">
        <f>VALUE(RIGHT(dataset!A20,6))</f>
        <v>19</v>
      </c>
      <c r="B20">
        <f>VALUE(dataset!B20)</f>
        <v>20</v>
      </c>
      <c r="C20">
        <f>IF(dataset!C20="Male",1,2)</f>
        <v>1</v>
      </c>
      <c r="D20">
        <f>MATCH(dataset!D20,{"Freshman";"Sophomore";"Junior";"Senior"},0)</f>
        <v>2</v>
      </c>
      <c r="E20">
        <f>MATCH(dataset!E20,_xlfn._xlws.SORT(_xlfn.UNIQUE(dataset!$E$2:$E$501)),0)</f>
        <v>3</v>
      </c>
      <c r="F20">
        <f>VALUE(dataset!F20)</f>
        <v>100</v>
      </c>
      <c r="G20">
        <f>VALUE(dataset!G20)</f>
        <v>29</v>
      </c>
      <c r="H20" s="2">
        <f>VALUE(dataset!H20)</f>
        <v>3.42</v>
      </c>
      <c r="I20">
        <f>MATCH(dataset!I20,{"Poor";"Average";"Good";"Excellent"},0)</f>
        <v>3</v>
      </c>
      <c r="J20">
        <f>VALUE(dataset!J20)</f>
        <v>7</v>
      </c>
      <c r="K20">
        <f>VALUE(dataset!K20)</f>
        <v>11</v>
      </c>
      <c r="L20">
        <f>VALUE(dataset!L20)</f>
        <v>1</v>
      </c>
      <c r="M20">
        <f>VALUE(dataset!M20)</f>
        <v>4</v>
      </c>
      <c r="N20">
        <f>IF(dataset!N20="Yes",1,0)</f>
        <v>1</v>
      </c>
      <c r="O20">
        <f>VALUE(dataset!O20)</f>
        <v>5</v>
      </c>
      <c r="P20">
        <f>IF(dataset!P20="Yes",1,0)</f>
        <v>1</v>
      </c>
      <c r="Q20">
        <f>IF(dataset!Q20="Yes",1,0)</f>
        <v>1</v>
      </c>
      <c r="R20">
        <f>VALUE(dataset!R20)</f>
        <v>100</v>
      </c>
      <c r="S20">
        <f>VALUE(dataset!S20)</f>
        <v>10</v>
      </c>
      <c r="T20">
        <f>VALUE(dataset!T20)</f>
        <v>5</v>
      </c>
      <c r="U20">
        <f>VALUE(dataset!U20)</f>
        <v>7</v>
      </c>
      <c r="V20">
        <f>MATCH(dataset!V20,{"Basic";"Intermediate";"Advanced"},0)</f>
        <v>3</v>
      </c>
      <c r="W20">
        <f>VALUE(dataset!W20)</f>
        <v>73</v>
      </c>
      <c r="X20">
        <f>VALUE(dataset!X20)</f>
        <v>228.3</v>
      </c>
      <c r="Y20">
        <f>IF(dataset!Y20="Placed",1,0)</f>
        <v>1</v>
      </c>
      <c r="Z20">
        <f>IFERROR(VALUE(RIGHT(dataset!Z20,1)),0)</f>
        <v>1</v>
      </c>
      <c r="AA20">
        <f>MATCH(dataset!AA20,_xlfn._xlws.SORT(_xlfn.UNIQUE(dataset!$AA$2:$AA$501)),0)</f>
        <v>17</v>
      </c>
      <c r="AB20">
        <f>MATCH(dataset!AB20,_xlfn._xlws.SORT(_xlfn.UNIQUE(dataset!$AB$2:$AB$501)),0)</f>
        <v>1</v>
      </c>
      <c r="AC20">
        <f>VALUE(dataset!AC20)</f>
        <v>76449</v>
      </c>
    </row>
    <row r="21" spans="1:29" x14ac:dyDescent="0.3">
      <c r="A21">
        <f>VALUE(RIGHT(dataset!A21,6))</f>
        <v>20</v>
      </c>
      <c r="B21">
        <f>VALUE(dataset!B21)</f>
        <v>22</v>
      </c>
      <c r="C21">
        <f>IF(dataset!C21="Male",1,2)</f>
        <v>2</v>
      </c>
      <c r="D21">
        <f>MATCH(dataset!D21,{"Freshman";"Sophomore";"Junior";"Senior"},0)</f>
        <v>1</v>
      </c>
      <c r="E21">
        <f>MATCH(dataset!E21,_xlfn._xlws.SORT(_xlfn.UNIQUE(dataset!$E$2:$E$501)),0)</f>
        <v>3</v>
      </c>
      <c r="F21">
        <f>VALUE(dataset!F21)</f>
        <v>98</v>
      </c>
      <c r="G21">
        <f>VALUE(dataset!G21)</f>
        <v>11</v>
      </c>
      <c r="H21" s="2">
        <f>VALUE(dataset!H21)</f>
        <v>3.14</v>
      </c>
      <c r="I21">
        <f>MATCH(dataset!I21,{"Poor";"Average";"Good";"Excellent"},0)</f>
        <v>2</v>
      </c>
      <c r="J21">
        <f>VALUE(dataset!J21)</f>
        <v>7</v>
      </c>
      <c r="K21">
        <f>VALUE(dataset!K21)</f>
        <v>11</v>
      </c>
      <c r="L21">
        <f>VALUE(dataset!L21)</f>
        <v>0</v>
      </c>
      <c r="M21">
        <f>VALUE(dataset!M21)</f>
        <v>5</v>
      </c>
      <c r="N21">
        <f>IF(dataset!N21="Yes",1,0)</f>
        <v>1</v>
      </c>
      <c r="O21">
        <f>VALUE(dataset!O21)</f>
        <v>5</v>
      </c>
      <c r="P21">
        <f>IF(dataset!P21="Yes",1,0)</f>
        <v>1</v>
      </c>
      <c r="Q21">
        <f>IF(dataset!Q21="Yes",1,0)</f>
        <v>1</v>
      </c>
      <c r="R21">
        <f>VALUE(dataset!R21)</f>
        <v>100</v>
      </c>
      <c r="S21">
        <f>VALUE(dataset!S21)</f>
        <v>10</v>
      </c>
      <c r="T21">
        <f>VALUE(dataset!T21)</f>
        <v>9</v>
      </c>
      <c r="U21">
        <f>VALUE(dataset!U21)</f>
        <v>7</v>
      </c>
      <c r="V21">
        <f>MATCH(dataset!V21,{"Basic";"Intermediate";"Advanced"},0)</f>
        <v>3</v>
      </c>
      <c r="W21">
        <f>VALUE(dataset!W21)</f>
        <v>80</v>
      </c>
      <c r="X21">
        <f>VALUE(dataset!X21)</f>
        <v>226.1</v>
      </c>
      <c r="Y21">
        <f>IF(dataset!Y21="Placed",1,0)</f>
        <v>1</v>
      </c>
      <c r="Z21">
        <f>IFERROR(VALUE(RIGHT(dataset!Z21,1)),0)</f>
        <v>1</v>
      </c>
      <c r="AA21">
        <f>MATCH(dataset!AA21,_xlfn._xlws.SORT(_xlfn.UNIQUE(dataset!$AA$2:$AA$501)),0)</f>
        <v>17</v>
      </c>
      <c r="AB21">
        <f>MATCH(dataset!AB21,_xlfn._xlws.SORT(_xlfn.UNIQUE(dataset!$AB$2:$AB$501)),0)</f>
        <v>2</v>
      </c>
      <c r="AC21">
        <f>VALUE(dataset!AC21)</f>
        <v>99041</v>
      </c>
    </row>
    <row r="22" spans="1:29" x14ac:dyDescent="0.3">
      <c r="A22">
        <f>VALUE(RIGHT(dataset!A22,6))</f>
        <v>21</v>
      </c>
      <c r="B22">
        <f>VALUE(dataset!B22)</f>
        <v>23</v>
      </c>
      <c r="C22">
        <f>IF(dataset!C22="Male",1,2)</f>
        <v>1</v>
      </c>
      <c r="D22">
        <f>MATCH(dataset!D22,{"Freshman";"Sophomore";"Junior";"Senior"},0)</f>
        <v>3</v>
      </c>
      <c r="E22">
        <f>MATCH(dataset!E22,_xlfn._xlws.SORT(_xlfn.UNIQUE(dataset!$E$2:$E$501)),0)</f>
        <v>8</v>
      </c>
      <c r="F22">
        <f>VALUE(dataset!F22)</f>
        <v>83</v>
      </c>
      <c r="G22">
        <f>VALUE(dataset!G22)</f>
        <v>26</v>
      </c>
      <c r="H22" s="2">
        <f>VALUE(dataset!H22)</f>
        <v>3.48</v>
      </c>
      <c r="I22">
        <f>MATCH(dataset!I22,{"Poor";"Average";"Good";"Excellent"},0)</f>
        <v>3</v>
      </c>
      <c r="J22">
        <f>VALUE(dataset!J22)</f>
        <v>8</v>
      </c>
      <c r="K22">
        <f>VALUE(dataset!K22)</f>
        <v>14</v>
      </c>
      <c r="L22">
        <f>VALUE(dataset!L22)</f>
        <v>0</v>
      </c>
      <c r="M22">
        <f>VALUE(dataset!M22)</f>
        <v>3</v>
      </c>
      <c r="N22">
        <f>IF(dataset!N22="Yes",1,0)</f>
        <v>1</v>
      </c>
      <c r="O22">
        <f>VALUE(dataset!O22)</f>
        <v>5</v>
      </c>
      <c r="P22">
        <f>IF(dataset!P22="Yes",1,0)</f>
        <v>1</v>
      </c>
      <c r="Q22">
        <f>IF(dataset!Q22="Yes",1,0)</f>
        <v>0</v>
      </c>
      <c r="R22">
        <f>VALUE(dataset!R22)</f>
        <v>100</v>
      </c>
      <c r="S22">
        <f>VALUE(dataset!S22)</f>
        <v>10</v>
      </c>
      <c r="T22">
        <f>VALUE(dataset!T22)</f>
        <v>8</v>
      </c>
      <c r="U22">
        <f>VALUE(dataset!U22)</f>
        <v>8</v>
      </c>
      <c r="V22">
        <f>MATCH(dataset!V22,{"Basic";"Intermediate";"Advanced"},0)</f>
        <v>3</v>
      </c>
      <c r="W22">
        <f>VALUE(dataset!W22)</f>
        <v>94</v>
      </c>
      <c r="X22">
        <f>VALUE(dataset!X22)</f>
        <v>250.2</v>
      </c>
      <c r="Y22">
        <f>IF(dataset!Y22="Placed",1,0)</f>
        <v>1</v>
      </c>
      <c r="Z22">
        <f>IFERROR(VALUE(RIGHT(dataset!Z22,1)),0)</f>
        <v>1</v>
      </c>
      <c r="AA22">
        <f>MATCH(dataset!AA22,_xlfn._xlws.SORT(_xlfn.UNIQUE(dataset!$AA$2:$AA$501)),0)</f>
        <v>9</v>
      </c>
      <c r="AB22">
        <f>MATCH(dataset!AB22,_xlfn._xlws.SORT(_xlfn.UNIQUE(dataset!$AB$2:$AB$501)),0)</f>
        <v>1</v>
      </c>
      <c r="AC22">
        <f>VALUE(dataset!AC22)</f>
        <v>101826</v>
      </c>
    </row>
    <row r="23" spans="1:29" x14ac:dyDescent="0.3">
      <c r="A23">
        <f>VALUE(RIGHT(dataset!A23,6))</f>
        <v>22</v>
      </c>
      <c r="B23">
        <f>VALUE(dataset!B23)</f>
        <v>23</v>
      </c>
      <c r="C23">
        <f>IF(dataset!C23="Male",1,2)</f>
        <v>2</v>
      </c>
      <c r="D23">
        <f>MATCH(dataset!D23,{"Freshman";"Sophomore";"Junior";"Senior"},0)</f>
        <v>1</v>
      </c>
      <c r="E23">
        <f>MATCH(dataset!E23,_xlfn._xlws.SORT(_xlfn.UNIQUE(dataset!$E$2:$E$501)),0)</f>
        <v>3</v>
      </c>
      <c r="F23">
        <f>VALUE(dataset!F23)</f>
        <v>85</v>
      </c>
      <c r="G23">
        <f>VALUE(dataset!G23)</f>
        <v>17</v>
      </c>
      <c r="H23" s="2">
        <f>VALUE(dataset!H23)</f>
        <v>3.21</v>
      </c>
      <c r="I23">
        <f>MATCH(dataset!I23,{"Poor";"Average";"Good";"Excellent"},0)</f>
        <v>3</v>
      </c>
      <c r="J23">
        <f>VALUE(dataset!J23)</f>
        <v>8</v>
      </c>
      <c r="K23">
        <f>VALUE(dataset!K23)</f>
        <v>11</v>
      </c>
      <c r="L23">
        <f>VALUE(dataset!L23)</f>
        <v>3</v>
      </c>
      <c r="M23">
        <f>VALUE(dataset!M23)</f>
        <v>2</v>
      </c>
      <c r="N23">
        <f>IF(dataset!N23="Yes",1,0)</f>
        <v>1</v>
      </c>
      <c r="O23">
        <f>VALUE(dataset!O23)</f>
        <v>5</v>
      </c>
      <c r="P23">
        <f>IF(dataset!P23="Yes",1,0)</f>
        <v>0</v>
      </c>
      <c r="Q23">
        <f>IF(dataset!Q23="Yes",1,0)</f>
        <v>0</v>
      </c>
      <c r="R23">
        <f>VALUE(dataset!R23)</f>
        <v>100</v>
      </c>
      <c r="S23">
        <f>VALUE(dataset!S23)</f>
        <v>9</v>
      </c>
      <c r="T23">
        <f>VALUE(dataset!T23)</f>
        <v>6</v>
      </c>
      <c r="U23">
        <f>VALUE(dataset!U23)</f>
        <v>8</v>
      </c>
      <c r="V23">
        <f>MATCH(dataset!V23,{"Basic";"Intermediate";"Advanced"},0)</f>
        <v>3</v>
      </c>
      <c r="W23">
        <f>VALUE(dataset!W23)</f>
        <v>80</v>
      </c>
      <c r="X23">
        <f>VALUE(dataset!X23)</f>
        <v>235.65</v>
      </c>
      <c r="Y23">
        <f>IF(dataset!Y23="Placed",1,0)</f>
        <v>1</v>
      </c>
      <c r="Z23">
        <f>IFERROR(VALUE(RIGHT(dataset!Z23,1)),0)</f>
        <v>1</v>
      </c>
      <c r="AA23">
        <f>MATCH(dataset!AA23,_xlfn._xlws.SORT(_xlfn.UNIQUE(dataset!$AA$2:$AA$501)),0)</f>
        <v>11</v>
      </c>
      <c r="AB23">
        <f>MATCH(dataset!AB23,_xlfn._xlws.SORT(_xlfn.UNIQUE(dataset!$AB$2:$AB$501)),0)</f>
        <v>4</v>
      </c>
      <c r="AC23">
        <f>VALUE(dataset!AC23)</f>
        <v>106422</v>
      </c>
    </row>
    <row r="24" spans="1:29" x14ac:dyDescent="0.3">
      <c r="A24">
        <f>VALUE(RIGHT(dataset!A24,6))</f>
        <v>23</v>
      </c>
      <c r="B24">
        <f>VALUE(dataset!B24)</f>
        <v>21</v>
      </c>
      <c r="C24">
        <f>IF(dataset!C24="Male",1,2)</f>
        <v>1</v>
      </c>
      <c r="D24">
        <f>MATCH(dataset!D24,{"Freshman";"Sophomore";"Junior";"Senior"},0)</f>
        <v>2</v>
      </c>
      <c r="E24">
        <f>MATCH(dataset!E24,_xlfn._xlws.SORT(_xlfn.UNIQUE(dataset!$E$2:$E$501)),0)</f>
        <v>3</v>
      </c>
      <c r="F24">
        <f>VALUE(dataset!F24)</f>
        <v>87</v>
      </c>
      <c r="G24">
        <f>VALUE(dataset!G24)</f>
        <v>20</v>
      </c>
      <c r="H24" s="2">
        <f>VALUE(dataset!H24)</f>
        <v>3.15</v>
      </c>
      <c r="I24">
        <f>MATCH(dataset!I24,{"Poor";"Average";"Good";"Excellent"},0)</f>
        <v>2</v>
      </c>
      <c r="J24">
        <f>VALUE(dataset!J24)</f>
        <v>8</v>
      </c>
      <c r="K24">
        <f>VALUE(dataset!K24)</f>
        <v>11</v>
      </c>
      <c r="L24">
        <f>VALUE(dataset!L24)</f>
        <v>3</v>
      </c>
      <c r="M24">
        <f>VALUE(dataset!M24)</f>
        <v>5</v>
      </c>
      <c r="N24">
        <f>IF(dataset!N24="Yes",1,0)</f>
        <v>1</v>
      </c>
      <c r="O24">
        <f>VALUE(dataset!O24)</f>
        <v>5</v>
      </c>
      <c r="P24">
        <f>IF(dataset!P24="Yes",1,0)</f>
        <v>1</v>
      </c>
      <c r="Q24">
        <f>IF(dataset!Q24="Yes",1,0)</f>
        <v>1</v>
      </c>
      <c r="R24">
        <f>VALUE(dataset!R24)</f>
        <v>100</v>
      </c>
      <c r="S24">
        <f>VALUE(dataset!S24)</f>
        <v>10</v>
      </c>
      <c r="T24">
        <f>VALUE(dataset!T24)</f>
        <v>9</v>
      </c>
      <c r="U24">
        <f>VALUE(dataset!U24)</f>
        <v>8</v>
      </c>
      <c r="V24">
        <f>MATCH(dataset!V24,{"Basic";"Intermediate";"Advanced"},0)</f>
        <v>3</v>
      </c>
      <c r="W24">
        <f>VALUE(dataset!W24)</f>
        <v>92</v>
      </c>
      <c r="X24">
        <f>VALUE(dataset!X24)</f>
        <v>242.75</v>
      </c>
      <c r="Y24">
        <f>IF(dataset!Y24="Placed",1,0)</f>
        <v>1</v>
      </c>
      <c r="Z24">
        <f>IFERROR(VALUE(RIGHT(dataset!Z24,1)),0)</f>
        <v>1</v>
      </c>
      <c r="AA24">
        <f>MATCH(dataset!AA24,_xlfn._xlws.SORT(_xlfn.UNIQUE(dataset!$AA$2:$AA$501)),0)</f>
        <v>3</v>
      </c>
      <c r="AB24">
        <f>MATCH(dataset!AB24,_xlfn._xlws.SORT(_xlfn.UNIQUE(dataset!$AB$2:$AB$501)),0)</f>
        <v>2</v>
      </c>
      <c r="AC24">
        <f>VALUE(dataset!AC24)</f>
        <v>102954</v>
      </c>
    </row>
    <row r="25" spans="1:29" x14ac:dyDescent="0.3">
      <c r="A25">
        <f>VALUE(RIGHT(dataset!A25,6))</f>
        <v>24</v>
      </c>
      <c r="B25">
        <f>VALUE(dataset!B25)</f>
        <v>21</v>
      </c>
      <c r="C25">
        <f>IF(dataset!C25="Male",1,2)</f>
        <v>1</v>
      </c>
      <c r="D25">
        <f>MATCH(dataset!D25,{"Freshman";"Sophomore";"Junior";"Senior"},0)</f>
        <v>3</v>
      </c>
      <c r="E25">
        <f>MATCH(dataset!E25,_xlfn._xlws.SORT(_xlfn.UNIQUE(dataset!$E$2:$E$501)),0)</f>
        <v>4</v>
      </c>
      <c r="F25">
        <f>VALUE(dataset!F25)</f>
        <v>73</v>
      </c>
      <c r="G25">
        <f>VALUE(dataset!G25)</f>
        <v>36</v>
      </c>
      <c r="H25" s="2">
        <f>VALUE(dataset!H25)</f>
        <v>3.11</v>
      </c>
      <c r="I25">
        <f>MATCH(dataset!I25,{"Poor";"Average";"Good";"Excellent"},0)</f>
        <v>2</v>
      </c>
      <c r="J25">
        <f>VALUE(dataset!J25)</f>
        <v>6</v>
      </c>
      <c r="K25">
        <f>VALUE(dataset!K25)</f>
        <v>10</v>
      </c>
      <c r="L25">
        <f>VALUE(dataset!L25)</f>
        <v>3</v>
      </c>
      <c r="M25">
        <f>VALUE(dataset!M25)</f>
        <v>3</v>
      </c>
      <c r="N25">
        <f>IF(dataset!N25="Yes",1,0)</f>
        <v>1</v>
      </c>
      <c r="O25">
        <f>VALUE(dataset!O25)</f>
        <v>5</v>
      </c>
      <c r="P25">
        <f>IF(dataset!P25="Yes",1,0)</f>
        <v>1</v>
      </c>
      <c r="Q25">
        <f>IF(dataset!Q25="Yes",1,0)</f>
        <v>0</v>
      </c>
      <c r="R25">
        <f>VALUE(dataset!R25)</f>
        <v>100</v>
      </c>
      <c r="S25">
        <f>VALUE(dataset!S25)</f>
        <v>10</v>
      </c>
      <c r="T25">
        <f>VALUE(dataset!T25)</f>
        <v>8</v>
      </c>
      <c r="U25">
        <f>VALUE(dataset!U25)</f>
        <v>6</v>
      </c>
      <c r="V25">
        <f>MATCH(dataset!V25,{"Basic";"Intermediate";"Advanced"},0)</f>
        <v>3</v>
      </c>
      <c r="W25">
        <f>VALUE(dataset!W25)</f>
        <v>78</v>
      </c>
      <c r="X25">
        <f>VALUE(dataset!X25)</f>
        <v>221.15</v>
      </c>
      <c r="Y25">
        <f>IF(dataset!Y25="Placed",1,0)</f>
        <v>1</v>
      </c>
      <c r="Z25">
        <f>IFERROR(VALUE(RIGHT(dataset!Z25,1)),0)</f>
        <v>1</v>
      </c>
      <c r="AA25">
        <f>MATCH(dataset!AA25,_xlfn._xlws.SORT(_xlfn.UNIQUE(dataset!$AA$2:$AA$501)),0)</f>
        <v>15</v>
      </c>
      <c r="AB25">
        <f>MATCH(dataset!AB25,_xlfn._xlws.SORT(_xlfn.UNIQUE(dataset!$AB$2:$AB$501)),0)</f>
        <v>4</v>
      </c>
      <c r="AC25">
        <f>VALUE(dataset!AC25)</f>
        <v>86135</v>
      </c>
    </row>
    <row r="26" spans="1:29" x14ac:dyDescent="0.3">
      <c r="A26">
        <f>VALUE(RIGHT(dataset!A26,6))</f>
        <v>25</v>
      </c>
      <c r="B26">
        <f>VALUE(dataset!B26)</f>
        <v>18</v>
      </c>
      <c r="C26">
        <f>IF(dataset!C26="Male",1,2)</f>
        <v>1</v>
      </c>
      <c r="D26">
        <f>MATCH(dataset!D26,{"Freshman";"Sophomore";"Junior";"Senior"},0)</f>
        <v>3</v>
      </c>
      <c r="E26">
        <f>MATCH(dataset!E26,_xlfn._xlws.SORT(_xlfn.UNIQUE(dataset!$E$2:$E$501)),0)</f>
        <v>8</v>
      </c>
      <c r="F26">
        <f>VALUE(dataset!F26)</f>
        <v>73</v>
      </c>
      <c r="G26">
        <f>VALUE(dataset!G26)</f>
        <v>19</v>
      </c>
      <c r="H26" s="2">
        <f>VALUE(dataset!H26)</f>
        <v>2.94</v>
      </c>
      <c r="I26">
        <f>MATCH(dataset!I26,{"Poor";"Average";"Good";"Excellent"},0)</f>
        <v>2</v>
      </c>
      <c r="J26">
        <f>VALUE(dataset!J26)</f>
        <v>7</v>
      </c>
      <c r="K26">
        <f>VALUE(dataset!K26)</f>
        <v>7</v>
      </c>
      <c r="L26">
        <f>VALUE(dataset!L26)</f>
        <v>2</v>
      </c>
      <c r="M26">
        <f>VALUE(dataset!M26)</f>
        <v>3</v>
      </c>
      <c r="N26">
        <f>IF(dataset!N26="Yes",1,0)</f>
        <v>1</v>
      </c>
      <c r="O26">
        <f>VALUE(dataset!O26)</f>
        <v>3</v>
      </c>
      <c r="P26">
        <f>IF(dataset!P26="Yes",1,0)</f>
        <v>0</v>
      </c>
      <c r="Q26">
        <f>IF(dataset!Q26="Yes",1,0)</f>
        <v>1</v>
      </c>
      <c r="R26">
        <f>VALUE(dataset!R26)</f>
        <v>92</v>
      </c>
      <c r="S26">
        <f>VALUE(dataset!S26)</f>
        <v>7</v>
      </c>
      <c r="T26">
        <f>VALUE(dataset!T26)</f>
        <v>5</v>
      </c>
      <c r="U26">
        <f>VALUE(dataset!U26)</f>
        <v>5</v>
      </c>
      <c r="V26">
        <f>MATCH(dataset!V26,{"Basic";"Intermediate";"Advanced"},0)</f>
        <v>2</v>
      </c>
      <c r="W26">
        <f>VALUE(dataset!W26)</f>
        <v>65</v>
      </c>
      <c r="X26">
        <f>VALUE(dataset!X26)</f>
        <v>188.2</v>
      </c>
      <c r="Y26">
        <f>IF(dataset!Y26="Placed",1,0)</f>
        <v>1</v>
      </c>
      <c r="Z26">
        <f>IFERROR(VALUE(RIGHT(dataset!Z26,1)),0)</f>
        <v>1</v>
      </c>
      <c r="AA26">
        <f>MATCH(dataset!AA26,_xlfn._xlws.SORT(_xlfn.UNIQUE(dataset!$AA$2:$AA$501)),0)</f>
        <v>9</v>
      </c>
      <c r="AB26">
        <f>MATCH(dataset!AB26,_xlfn._xlws.SORT(_xlfn.UNIQUE(dataset!$AB$2:$AB$501)),0)</f>
        <v>1</v>
      </c>
      <c r="AC26">
        <f>VALUE(dataset!AC26)</f>
        <v>95938</v>
      </c>
    </row>
    <row r="27" spans="1:29" x14ac:dyDescent="0.3">
      <c r="A27">
        <f>VALUE(RIGHT(dataset!A27,6))</f>
        <v>26</v>
      </c>
      <c r="B27">
        <f>VALUE(dataset!B27)</f>
        <v>22</v>
      </c>
      <c r="C27">
        <f>IF(dataset!C27="Male",1,2)</f>
        <v>1</v>
      </c>
      <c r="D27">
        <f>MATCH(dataset!D27,{"Freshman";"Sophomore";"Junior";"Senior"},0)</f>
        <v>4</v>
      </c>
      <c r="E27">
        <f>MATCH(dataset!E27,_xlfn._xlws.SORT(_xlfn.UNIQUE(dataset!$E$2:$E$501)),0)</f>
        <v>2</v>
      </c>
      <c r="F27">
        <f>VALUE(dataset!F27)</f>
        <v>85</v>
      </c>
      <c r="G27">
        <f>VALUE(dataset!G27)</f>
        <v>32</v>
      </c>
      <c r="H27" s="2">
        <f>VALUE(dataset!H27)</f>
        <v>3.54</v>
      </c>
      <c r="I27">
        <f>MATCH(dataset!I27,{"Poor";"Average";"Good";"Excellent"},0)</f>
        <v>3</v>
      </c>
      <c r="J27">
        <f>VALUE(dataset!J27)</f>
        <v>6</v>
      </c>
      <c r="K27">
        <f>VALUE(dataset!K27)</f>
        <v>7</v>
      </c>
      <c r="L27">
        <f>VALUE(dataset!L27)</f>
        <v>1</v>
      </c>
      <c r="M27">
        <f>VALUE(dataset!M27)</f>
        <v>2</v>
      </c>
      <c r="N27">
        <f>IF(dataset!N27="Yes",1,0)</f>
        <v>1</v>
      </c>
      <c r="O27">
        <f>VALUE(dataset!O27)</f>
        <v>4</v>
      </c>
      <c r="P27">
        <f>IF(dataset!P27="Yes",1,0)</f>
        <v>0</v>
      </c>
      <c r="Q27">
        <f>IF(dataset!Q27="Yes",1,0)</f>
        <v>1</v>
      </c>
      <c r="R27">
        <f>VALUE(dataset!R27)</f>
        <v>96</v>
      </c>
      <c r="S27">
        <f>VALUE(dataset!S27)</f>
        <v>7</v>
      </c>
      <c r="T27">
        <f>VALUE(dataset!T27)</f>
        <v>6</v>
      </c>
      <c r="U27">
        <f>VALUE(dataset!U27)</f>
        <v>9</v>
      </c>
      <c r="V27">
        <f>MATCH(dataset!V27,{"Basic";"Intermediate";"Advanced"},0)</f>
        <v>2</v>
      </c>
      <c r="W27">
        <f>VALUE(dataset!W27)</f>
        <v>79</v>
      </c>
      <c r="X27">
        <f>VALUE(dataset!X27)</f>
        <v>212.9</v>
      </c>
      <c r="Y27">
        <f>IF(dataset!Y27="Placed",1,0)</f>
        <v>1</v>
      </c>
      <c r="Z27">
        <f>IFERROR(VALUE(RIGHT(dataset!Z27,1)),0)</f>
        <v>1</v>
      </c>
      <c r="AA27">
        <f>MATCH(dataset!AA27,_xlfn._xlws.SORT(_xlfn.UNIQUE(dataset!$AA$2:$AA$501)),0)</f>
        <v>4</v>
      </c>
      <c r="AB27">
        <f>MATCH(dataset!AB27,_xlfn._xlws.SORT(_xlfn.UNIQUE(dataset!$AB$2:$AB$501)),0)</f>
        <v>1</v>
      </c>
      <c r="AC27">
        <f>VALUE(dataset!AC27)</f>
        <v>103153</v>
      </c>
    </row>
    <row r="28" spans="1:29" x14ac:dyDescent="0.3">
      <c r="A28">
        <f>VALUE(RIGHT(dataset!A28,6))</f>
        <v>27</v>
      </c>
      <c r="B28">
        <f>VALUE(dataset!B28)</f>
        <v>24</v>
      </c>
      <c r="C28">
        <f>IF(dataset!C28="Male",1,2)</f>
        <v>2</v>
      </c>
      <c r="D28">
        <f>MATCH(dataset!D28,{"Freshman";"Sophomore";"Junior";"Senior"},0)</f>
        <v>4</v>
      </c>
      <c r="E28">
        <f>MATCH(dataset!E28,_xlfn._xlws.SORT(_xlfn.UNIQUE(dataset!$E$2:$E$501)),0)</f>
        <v>1</v>
      </c>
      <c r="F28">
        <f>VALUE(dataset!F28)</f>
        <v>88</v>
      </c>
      <c r="G28">
        <f>VALUE(dataset!G28)</f>
        <v>19</v>
      </c>
      <c r="H28" s="2">
        <f>VALUE(dataset!H28)</f>
        <v>3.22</v>
      </c>
      <c r="I28">
        <f>MATCH(dataset!I28,{"Poor";"Average";"Good";"Excellent"},0)</f>
        <v>3</v>
      </c>
      <c r="J28">
        <f>VALUE(dataset!J28)</f>
        <v>8</v>
      </c>
      <c r="K28">
        <f>VALUE(dataset!K28)</f>
        <v>10</v>
      </c>
      <c r="L28">
        <f>VALUE(dataset!L28)</f>
        <v>1</v>
      </c>
      <c r="M28">
        <f>VALUE(dataset!M28)</f>
        <v>4</v>
      </c>
      <c r="N28">
        <f>IF(dataset!N28="Yes",1,0)</f>
        <v>1</v>
      </c>
      <c r="O28">
        <f>VALUE(dataset!O28)</f>
        <v>5</v>
      </c>
      <c r="P28">
        <f>IF(dataset!P28="Yes",1,0)</f>
        <v>0</v>
      </c>
      <c r="Q28">
        <f>IF(dataset!Q28="Yes",1,0)</f>
        <v>1</v>
      </c>
      <c r="R28">
        <f>VALUE(dataset!R28)</f>
        <v>100</v>
      </c>
      <c r="S28">
        <f>VALUE(dataset!S28)</f>
        <v>9</v>
      </c>
      <c r="T28">
        <f>VALUE(dataset!T28)</f>
        <v>9</v>
      </c>
      <c r="U28">
        <f>VALUE(dataset!U28)</f>
        <v>7</v>
      </c>
      <c r="V28">
        <f>MATCH(dataset!V28,{"Basic";"Intermediate";"Advanced"},0)</f>
        <v>3</v>
      </c>
      <c r="W28">
        <f>VALUE(dataset!W28)</f>
        <v>84</v>
      </c>
      <c r="X28">
        <f>VALUE(dataset!X28)</f>
        <v>230.8</v>
      </c>
      <c r="Y28">
        <f>IF(dataset!Y28="Placed",1,0)</f>
        <v>1</v>
      </c>
      <c r="Z28">
        <f>IFERROR(VALUE(RIGHT(dataset!Z28,1)),0)</f>
        <v>1</v>
      </c>
      <c r="AA28">
        <f>MATCH(dataset!AA28,_xlfn._xlws.SORT(_xlfn.UNIQUE(dataset!$AA$2:$AA$501)),0)</f>
        <v>8</v>
      </c>
      <c r="AB28">
        <f>MATCH(dataset!AB28,_xlfn._xlws.SORT(_xlfn.UNIQUE(dataset!$AB$2:$AB$501)),0)</f>
        <v>1</v>
      </c>
      <c r="AC28">
        <f>VALUE(dataset!AC28)</f>
        <v>104664</v>
      </c>
    </row>
    <row r="29" spans="1:29" x14ac:dyDescent="0.3">
      <c r="A29">
        <f>VALUE(RIGHT(dataset!A29,6))</f>
        <v>28</v>
      </c>
      <c r="B29">
        <f>VALUE(dataset!B29)</f>
        <v>23</v>
      </c>
      <c r="C29">
        <f>IF(dataset!C29="Male",1,2)</f>
        <v>1</v>
      </c>
      <c r="D29">
        <f>MATCH(dataset!D29,{"Freshman";"Sophomore";"Junior";"Senior"},0)</f>
        <v>3</v>
      </c>
      <c r="E29">
        <f>MATCH(dataset!E29,_xlfn._xlws.SORT(_xlfn.UNIQUE(dataset!$E$2:$E$501)),0)</f>
        <v>2</v>
      </c>
      <c r="F29">
        <f>VALUE(dataset!F29)</f>
        <v>100</v>
      </c>
      <c r="G29">
        <f>VALUE(dataset!G29)</f>
        <v>16</v>
      </c>
      <c r="H29" s="2">
        <f>VALUE(dataset!H29)</f>
        <v>3.23</v>
      </c>
      <c r="I29">
        <f>MATCH(dataset!I29,{"Poor";"Average";"Good";"Excellent"},0)</f>
        <v>3</v>
      </c>
      <c r="J29">
        <f>VALUE(dataset!J29)</f>
        <v>5</v>
      </c>
      <c r="K29">
        <f>VALUE(dataset!K29)</f>
        <v>2</v>
      </c>
      <c r="L29">
        <f>VALUE(dataset!L29)</f>
        <v>1</v>
      </c>
      <c r="M29">
        <f>VALUE(dataset!M29)</f>
        <v>1</v>
      </c>
      <c r="N29">
        <f>IF(dataset!N29="Yes",1,0)</f>
        <v>1</v>
      </c>
      <c r="O29">
        <f>VALUE(dataset!O29)</f>
        <v>3</v>
      </c>
      <c r="P29">
        <f>IF(dataset!P29="Yes",1,0)</f>
        <v>1</v>
      </c>
      <c r="Q29">
        <f>IF(dataset!Q29="Yes",1,0)</f>
        <v>1</v>
      </c>
      <c r="R29">
        <f>VALUE(dataset!R29)</f>
        <v>83</v>
      </c>
      <c r="S29">
        <f>VALUE(dataset!S29)</f>
        <v>10</v>
      </c>
      <c r="T29">
        <f>VALUE(dataset!T29)</f>
        <v>8</v>
      </c>
      <c r="U29">
        <f>VALUE(dataset!U29)</f>
        <v>5</v>
      </c>
      <c r="V29">
        <f>MATCH(dataset!V29,{"Basic";"Intermediate";"Advanced"},0)</f>
        <v>3</v>
      </c>
      <c r="W29">
        <f>VALUE(dataset!W29)</f>
        <v>71</v>
      </c>
      <c r="X29">
        <f>VALUE(dataset!X29)</f>
        <v>179.35</v>
      </c>
      <c r="Y29">
        <f>IF(dataset!Y29="Placed",1,0)</f>
        <v>0</v>
      </c>
      <c r="Z29">
        <f>IFERROR(VALUE(RIGHT(dataset!Z29,1)),0)</f>
        <v>0</v>
      </c>
      <c r="AA29">
        <f>MATCH(dataset!AA29,_xlfn._xlws.SORT(_xlfn.UNIQUE(dataset!$AA$2:$AA$501)),0)</f>
        <v>14</v>
      </c>
      <c r="AB29">
        <f>MATCH(dataset!AB29,_xlfn._xlws.SORT(_xlfn.UNIQUE(dataset!$AB$2:$AB$501)),0)</f>
        <v>3</v>
      </c>
      <c r="AC29">
        <f>VALUE(dataset!AC29)</f>
        <v>0</v>
      </c>
    </row>
    <row r="30" spans="1:29" x14ac:dyDescent="0.3">
      <c r="A30">
        <f>VALUE(RIGHT(dataset!A30,6))</f>
        <v>29</v>
      </c>
      <c r="B30">
        <f>VALUE(dataset!B30)</f>
        <v>20</v>
      </c>
      <c r="C30">
        <f>IF(dataset!C30="Male",1,2)</f>
        <v>2</v>
      </c>
      <c r="D30">
        <f>MATCH(dataset!D30,{"Freshman";"Sophomore";"Junior";"Senior"},0)</f>
        <v>3</v>
      </c>
      <c r="E30">
        <f>MATCH(dataset!E30,_xlfn._xlws.SORT(_xlfn.UNIQUE(dataset!$E$2:$E$501)),0)</f>
        <v>3</v>
      </c>
      <c r="F30">
        <f>VALUE(dataset!F30)</f>
        <v>68</v>
      </c>
      <c r="G30">
        <f>VALUE(dataset!G30)</f>
        <v>34</v>
      </c>
      <c r="H30" s="2">
        <f>VALUE(dataset!H30)</f>
        <v>3.29</v>
      </c>
      <c r="I30">
        <f>MATCH(dataset!I30,{"Poor";"Average";"Good";"Excellent"},0)</f>
        <v>3</v>
      </c>
      <c r="J30">
        <f>VALUE(dataset!J30)</f>
        <v>7</v>
      </c>
      <c r="K30">
        <f>VALUE(dataset!K30)</f>
        <v>5</v>
      </c>
      <c r="L30">
        <f>VALUE(dataset!L30)</f>
        <v>4</v>
      </c>
      <c r="M30">
        <f>VALUE(dataset!M30)</f>
        <v>3</v>
      </c>
      <c r="N30">
        <f>IF(dataset!N30="Yes",1,0)</f>
        <v>1</v>
      </c>
      <c r="O30">
        <f>VALUE(dataset!O30)</f>
        <v>4</v>
      </c>
      <c r="P30">
        <f>IF(dataset!P30="Yes",1,0)</f>
        <v>0</v>
      </c>
      <c r="Q30">
        <f>IF(dataset!Q30="Yes",1,0)</f>
        <v>1</v>
      </c>
      <c r="R30">
        <f>VALUE(dataset!R30)</f>
        <v>91</v>
      </c>
      <c r="S30">
        <f>VALUE(dataset!S30)</f>
        <v>7</v>
      </c>
      <c r="T30">
        <f>VALUE(dataset!T30)</f>
        <v>6</v>
      </c>
      <c r="U30">
        <f>VALUE(dataset!U30)</f>
        <v>8</v>
      </c>
      <c r="V30">
        <f>MATCH(dataset!V30,{"Basic";"Intermediate";"Advanced"},0)</f>
        <v>2</v>
      </c>
      <c r="W30">
        <f>VALUE(dataset!W30)</f>
        <v>80</v>
      </c>
      <c r="X30">
        <f>VALUE(dataset!X30)</f>
        <v>210.65</v>
      </c>
      <c r="Y30">
        <f>IF(dataset!Y30="Placed",1,0)</f>
        <v>0</v>
      </c>
      <c r="Z30">
        <f>IFERROR(VALUE(RIGHT(dataset!Z30,1)),0)</f>
        <v>0</v>
      </c>
      <c r="AA30">
        <f>MATCH(dataset!AA30,_xlfn._xlws.SORT(_xlfn.UNIQUE(dataset!$AA$2:$AA$501)),0)</f>
        <v>14</v>
      </c>
      <c r="AB30">
        <f>MATCH(dataset!AB30,_xlfn._xlws.SORT(_xlfn.UNIQUE(dataset!$AB$2:$AB$501)),0)</f>
        <v>3</v>
      </c>
      <c r="AC30">
        <f>VALUE(dataset!AC30)</f>
        <v>0</v>
      </c>
    </row>
    <row r="31" spans="1:29" x14ac:dyDescent="0.3">
      <c r="A31">
        <f>VALUE(RIGHT(dataset!A31,6))</f>
        <v>30</v>
      </c>
      <c r="B31">
        <f>VALUE(dataset!B31)</f>
        <v>23</v>
      </c>
      <c r="C31">
        <f>IF(dataset!C31="Male",1,2)</f>
        <v>1</v>
      </c>
      <c r="D31">
        <f>MATCH(dataset!D31,{"Freshman";"Sophomore";"Junior";"Senior"},0)</f>
        <v>2</v>
      </c>
      <c r="E31">
        <f>MATCH(dataset!E31,_xlfn._xlws.SORT(_xlfn.UNIQUE(dataset!$E$2:$E$501)),0)</f>
        <v>1</v>
      </c>
      <c r="F31">
        <f>VALUE(dataset!F31)</f>
        <v>71</v>
      </c>
      <c r="G31">
        <f>VALUE(dataset!G31)</f>
        <v>21</v>
      </c>
      <c r="H31" s="2">
        <f>VALUE(dataset!H31)</f>
        <v>2.9</v>
      </c>
      <c r="I31">
        <f>MATCH(dataset!I31,{"Poor";"Average";"Good";"Excellent"},0)</f>
        <v>2</v>
      </c>
      <c r="J31">
        <f>VALUE(dataset!J31)</f>
        <v>8</v>
      </c>
      <c r="K31">
        <f>VALUE(dataset!K31)</f>
        <v>11</v>
      </c>
      <c r="L31">
        <f>VALUE(dataset!L31)</f>
        <v>0</v>
      </c>
      <c r="M31">
        <f>VALUE(dataset!M31)</f>
        <v>1</v>
      </c>
      <c r="N31">
        <f>IF(dataset!N31="Yes",1,0)</f>
        <v>1</v>
      </c>
      <c r="O31">
        <f>VALUE(dataset!O31)</f>
        <v>5</v>
      </c>
      <c r="P31">
        <f>IF(dataset!P31="Yes",1,0)</f>
        <v>0</v>
      </c>
      <c r="Q31">
        <f>IF(dataset!Q31="Yes",1,0)</f>
        <v>1</v>
      </c>
      <c r="R31">
        <f>VALUE(dataset!R31)</f>
        <v>100</v>
      </c>
      <c r="S31">
        <f>VALUE(dataset!S31)</f>
        <v>8</v>
      </c>
      <c r="T31">
        <f>VALUE(dataset!T31)</f>
        <v>7</v>
      </c>
      <c r="U31">
        <f>VALUE(dataset!U31)</f>
        <v>8</v>
      </c>
      <c r="V31">
        <f>MATCH(dataset!V31,{"Basic";"Intermediate";"Advanced"},0)</f>
        <v>3</v>
      </c>
      <c r="W31">
        <f>VALUE(dataset!W31)</f>
        <v>84</v>
      </c>
      <c r="X31">
        <f>VALUE(dataset!X31)</f>
        <v>226.5</v>
      </c>
      <c r="Y31">
        <f>IF(dataset!Y31="Placed",1,0)</f>
        <v>1</v>
      </c>
      <c r="Z31">
        <f>IFERROR(VALUE(RIGHT(dataset!Z31,1)),0)</f>
        <v>1</v>
      </c>
      <c r="AA31">
        <f>MATCH(dataset!AA31,_xlfn._xlws.SORT(_xlfn.UNIQUE(dataset!$AA$2:$AA$501)),0)</f>
        <v>8</v>
      </c>
      <c r="AB31">
        <f>MATCH(dataset!AB31,_xlfn._xlws.SORT(_xlfn.UNIQUE(dataset!$AB$2:$AB$501)),0)</f>
        <v>4</v>
      </c>
      <c r="AC31">
        <f>VALUE(dataset!AC31)</f>
        <v>98956</v>
      </c>
    </row>
    <row r="32" spans="1:29" x14ac:dyDescent="0.3">
      <c r="A32">
        <f>VALUE(RIGHT(dataset!A32,6))</f>
        <v>31</v>
      </c>
      <c r="B32">
        <f>VALUE(dataset!B32)</f>
        <v>21</v>
      </c>
      <c r="C32">
        <f>IF(dataset!C32="Male",1,2)</f>
        <v>1</v>
      </c>
      <c r="D32">
        <f>MATCH(dataset!D32,{"Freshman";"Sophomore";"Junior";"Senior"},0)</f>
        <v>1</v>
      </c>
      <c r="E32">
        <f>MATCH(dataset!E32,_xlfn._xlws.SORT(_xlfn.UNIQUE(dataset!$E$2:$E$501)),0)</f>
        <v>2</v>
      </c>
      <c r="F32">
        <f>VALUE(dataset!F32)</f>
        <v>100</v>
      </c>
      <c r="G32">
        <f>VALUE(dataset!G32)</f>
        <v>34</v>
      </c>
      <c r="H32" s="2">
        <f>VALUE(dataset!H32)</f>
        <v>3.72</v>
      </c>
      <c r="I32">
        <f>MATCH(dataset!I32,{"Poor";"Average";"Good";"Excellent"},0)</f>
        <v>4</v>
      </c>
      <c r="J32">
        <f>VALUE(dataset!J32)</f>
        <v>7</v>
      </c>
      <c r="K32">
        <f>VALUE(dataset!K32)</f>
        <v>10</v>
      </c>
      <c r="L32">
        <f>VALUE(dataset!L32)</f>
        <v>4</v>
      </c>
      <c r="M32">
        <f>VALUE(dataset!M32)</f>
        <v>2</v>
      </c>
      <c r="N32">
        <f>IF(dataset!N32="Yes",1,0)</f>
        <v>0</v>
      </c>
      <c r="O32">
        <f>VALUE(dataset!O32)</f>
        <v>5</v>
      </c>
      <c r="P32">
        <f>IF(dataset!P32="Yes",1,0)</f>
        <v>0</v>
      </c>
      <c r="Q32">
        <f>IF(dataset!Q32="Yes",1,0)</f>
        <v>0</v>
      </c>
      <c r="R32">
        <f>VALUE(dataset!R32)</f>
        <v>100</v>
      </c>
      <c r="S32">
        <f>VALUE(dataset!S32)</f>
        <v>7</v>
      </c>
      <c r="T32">
        <f>VALUE(dataset!T32)</f>
        <v>5</v>
      </c>
      <c r="U32">
        <f>VALUE(dataset!U32)</f>
        <v>6</v>
      </c>
      <c r="V32">
        <f>MATCH(dataset!V32,{"Basic";"Intermediate";"Advanced"},0)</f>
        <v>3</v>
      </c>
      <c r="W32">
        <f>VALUE(dataset!W32)</f>
        <v>81</v>
      </c>
      <c r="X32">
        <f>VALUE(dataset!X32)</f>
        <v>231.3</v>
      </c>
      <c r="Y32">
        <f>IF(dataset!Y32="Placed",1,0)</f>
        <v>1</v>
      </c>
      <c r="Z32">
        <f>IFERROR(VALUE(RIGHT(dataset!Z32,1)),0)</f>
        <v>1</v>
      </c>
      <c r="AA32">
        <f>MATCH(dataset!AA32,_xlfn._xlws.SORT(_xlfn.UNIQUE(dataset!$AA$2:$AA$501)),0)</f>
        <v>4</v>
      </c>
      <c r="AB32">
        <f>MATCH(dataset!AB32,_xlfn._xlws.SORT(_xlfn.UNIQUE(dataset!$AB$2:$AB$501)),0)</f>
        <v>1</v>
      </c>
      <c r="AC32">
        <f>VALUE(dataset!AC32)</f>
        <v>98166</v>
      </c>
    </row>
    <row r="33" spans="1:29" x14ac:dyDescent="0.3">
      <c r="A33">
        <f>VALUE(RIGHT(dataset!A33,6))</f>
        <v>32</v>
      </c>
      <c r="B33">
        <f>VALUE(dataset!B33)</f>
        <v>20</v>
      </c>
      <c r="C33">
        <f>IF(dataset!C33="Male",1,2)</f>
        <v>2</v>
      </c>
      <c r="D33">
        <f>MATCH(dataset!D33,{"Freshman";"Sophomore";"Junior";"Senior"},0)</f>
        <v>4</v>
      </c>
      <c r="E33">
        <f>MATCH(dataset!E33,_xlfn._xlws.SORT(_xlfn.UNIQUE(dataset!$E$2:$E$501)),0)</f>
        <v>4</v>
      </c>
      <c r="F33">
        <f>VALUE(dataset!F33)</f>
        <v>97</v>
      </c>
      <c r="G33">
        <f>VALUE(dataset!G33)</f>
        <v>22</v>
      </c>
      <c r="H33" s="2">
        <f>VALUE(dataset!H33)</f>
        <v>3.67</v>
      </c>
      <c r="I33">
        <f>MATCH(dataset!I33,{"Poor";"Average";"Good";"Excellent"},0)</f>
        <v>3</v>
      </c>
      <c r="J33">
        <f>VALUE(dataset!J33)</f>
        <v>7</v>
      </c>
      <c r="K33">
        <f>VALUE(dataset!K33)</f>
        <v>5</v>
      </c>
      <c r="L33">
        <f>VALUE(dataset!L33)</f>
        <v>2</v>
      </c>
      <c r="M33">
        <f>VALUE(dataset!M33)</f>
        <v>4</v>
      </c>
      <c r="N33">
        <f>IF(dataset!N33="Yes",1,0)</f>
        <v>0</v>
      </c>
      <c r="O33">
        <f>VALUE(dataset!O33)</f>
        <v>4</v>
      </c>
      <c r="P33">
        <f>IF(dataset!P33="Yes",1,0)</f>
        <v>1</v>
      </c>
      <c r="Q33">
        <f>IF(dataset!Q33="Yes",1,0)</f>
        <v>1</v>
      </c>
      <c r="R33">
        <f>VALUE(dataset!R33)</f>
        <v>90</v>
      </c>
      <c r="S33">
        <f>VALUE(dataset!S33)</f>
        <v>10</v>
      </c>
      <c r="T33">
        <f>VALUE(dataset!T33)</f>
        <v>7</v>
      </c>
      <c r="U33">
        <f>VALUE(dataset!U33)</f>
        <v>9</v>
      </c>
      <c r="V33">
        <f>MATCH(dataset!V33,{"Basic";"Intermediate";"Advanced"},0)</f>
        <v>3</v>
      </c>
      <c r="W33">
        <f>VALUE(dataset!W33)</f>
        <v>75</v>
      </c>
      <c r="X33">
        <f>VALUE(dataset!X33)</f>
        <v>218.55</v>
      </c>
      <c r="Y33">
        <f>IF(dataset!Y33="Placed",1,0)</f>
        <v>1</v>
      </c>
      <c r="Z33">
        <f>IFERROR(VALUE(RIGHT(dataset!Z33,1)),0)</f>
        <v>1</v>
      </c>
      <c r="AA33">
        <f>MATCH(dataset!AA33,_xlfn._xlws.SORT(_xlfn.UNIQUE(dataset!$AA$2:$AA$501)),0)</f>
        <v>15</v>
      </c>
      <c r="AB33">
        <f>MATCH(dataset!AB33,_xlfn._xlws.SORT(_xlfn.UNIQUE(dataset!$AB$2:$AB$501)),0)</f>
        <v>2</v>
      </c>
      <c r="AC33">
        <f>VALUE(dataset!AC33)</f>
        <v>96632</v>
      </c>
    </row>
    <row r="34" spans="1:29" x14ac:dyDescent="0.3">
      <c r="A34">
        <f>VALUE(RIGHT(dataset!A34,6))</f>
        <v>33</v>
      </c>
      <c r="B34">
        <f>VALUE(dataset!B34)</f>
        <v>22</v>
      </c>
      <c r="C34">
        <f>IF(dataset!C34="Male",1,2)</f>
        <v>2</v>
      </c>
      <c r="D34">
        <f>MATCH(dataset!D34,{"Freshman";"Sophomore";"Junior";"Senior"},0)</f>
        <v>2</v>
      </c>
      <c r="E34">
        <f>MATCH(dataset!E34,_xlfn._xlws.SORT(_xlfn.UNIQUE(dataset!$E$2:$E$501)),0)</f>
        <v>3</v>
      </c>
      <c r="F34">
        <f>VALUE(dataset!F34)</f>
        <v>76</v>
      </c>
      <c r="G34">
        <f>VALUE(dataset!G34)</f>
        <v>14</v>
      </c>
      <c r="H34" s="2">
        <f>VALUE(dataset!H34)</f>
        <v>2.82</v>
      </c>
      <c r="I34">
        <f>MATCH(dataset!I34,{"Poor";"Average";"Good";"Excellent"},0)</f>
        <v>2</v>
      </c>
      <c r="J34">
        <f>VALUE(dataset!J34)</f>
        <v>8</v>
      </c>
      <c r="K34">
        <f>VALUE(dataset!K34)</f>
        <v>8</v>
      </c>
      <c r="L34">
        <f>VALUE(dataset!L34)</f>
        <v>2</v>
      </c>
      <c r="M34">
        <f>VALUE(dataset!M34)</f>
        <v>3</v>
      </c>
      <c r="N34">
        <f>IF(dataset!N34="Yes",1,0)</f>
        <v>1</v>
      </c>
      <c r="O34">
        <f>VALUE(dataset!O34)</f>
        <v>3</v>
      </c>
      <c r="P34">
        <f>IF(dataset!P34="Yes",1,0)</f>
        <v>1</v>
      </c>
      <c r="Q34">
        <f>IF(dataset!Q34="Yes",1,0)</f>
        <v>1</v>
      </c>
      <c r="R34">
        <f>VALUE(dataset!R34)</f>
        <v>100</v>
      </c>
      <c r="S34">
        <f>VALUE(dataset!S34)</f>
        <v>8</v>
      </c>
      <c r="T34">
        <f>VALUE(dataset!T34)</f>
        <v>8</v>
      </c>
      <c r="U34">
        <f>VALUE(dataset!U34)</f>
        <v>6</v>
      </c>
      <c r="V34">
        <f>MATCH(dataset!V34,{"Basic";"Intermediate";"Advanced"},0)</f>
        <v>3</v>
      </c>
      <c r="W34">
        <f>VALUE(dataset!W34)</f>
        <v>75</v>
      </c>
      <c r="X34">
        <f>VALUE(dataset!X34)</f>
        <v>203.8</v>
      </c>
      <c r="Y34">
        <f>IF(dataset!Y34="Placed",1,0)</f>
        <v>1</v>
      </c>
      <c r="Z34">
        <f>IFERROR(VALUE(RIGHT(dataset!Z34,1)),0)</f>
        <v>1</v>
      </c>
      <c r="AA34">
        <f>MATCH(dataset!AA34,_xlfn._xlws.SORT(_xlfn.UNIQUE(dataset!$AA$2:$AA$501)),0)</f>
        <v>3</v>
      </c>
      <c r="AB34">
        <f>MATCH(dataset!AB34,_xlfn._xlws.SORT(_xlfn.UNIQUE(dataset!$AB$2:$AB$501)),0)</f>
        <v>2</v>
      </c>
      <c r="AC34">
        <f>VALUE(dataset!AC34)</f>
        <v>96982</v>
      </c>
    </row>
    <row r="35" spans="1:29" x14ac:dyDescent="0.3">
      <c r="A35">
        <f>VALUE(RIGHT(dataset!A35,6))</f>
        <v>34</v>
      </c>
      <c r="B35">
        <f>VALUE(dataset!B35)</f>
        <v>23</v>
      </c>
      <c r="C35">
        <f>IF(dataset!C35="Male",1,2)</f>
        <v>2</v>
      </c>
      <c r="D35">
        <f>MATCH(dataset!D35,{"Freshman";"Sophomore";"Junior";"Senior"},0)</f>
        <v>2</v>
      </c>
      <c r="E35">
        <f>MATCH(dataset!E35,_xlfn._xlws.SORT(_xlfn.UNIQUE(dataset!$E$2:$E$501)),0)</f>
        <v>4</v>
      </c>
      <c r="F35">
        <f>VALUE(dataset!F35)</f>
        <v>75</v>
      </c>
      <c r="G35">
        <f>VALUE(dataset!G35)</f>
        <v>23</v>
      </c>
      <c r="H35" s="2">
        <f>VALUE(dataset!H35)</f>
        <v>2.99</v>
      </c>
      <c r="I35">
        <f>MATCH(dataset!I35,{"Poor";"Average";"Good";"Excellent"},0)</f>
        <v>2</v>
      </c>
      <c r="J35">
        <f>VALUE(dataset!J35)</f>
        <v>7</v>
      </c>
      <c r="K35">
        <f>VALUE(dataset!K35)</f>
        <v>10</v>
      </c>
      <c r="L35">
        <f>VALUE(dataset!L35)</f>
        <v>3</v>
      </c>
      <c r="M35">
        <f>VALUE(dataset!M35)</f>
        <v>2</v>
      </c>
      <c r="N35">
        <f>IF(dataset!N35="Yes",1,0)</f>
        <v>1</v>
      </c>
      <c r="O35">
        <f>VALUE(dataset!O35)</f>
        <v>4</v>
      </c>
      <c r="P35">
        <f>IF(dataset!P35="Yes",1,0)</f>
        <v>0</v>
      </c>
      <c r="Q35">
        <f>IF(dataset!Q35="Yes",1,0)</f>
        <v>0</v>
      </c>
      <c r="R35">
        <f>VALUE(dataset!R35)</f>
        <v>100</v>
      </c>
      <c r="S35">
        <f>VALUE(dataset!S35)</f>
        <v>5</v>
      </c>
      <c r="T35">
        <f>VALUE(dataset!T35)</f>
        <v>4</v>
      </c>
      <c r="U35">
        <f>VALUE(dataset!U35)</f>
        <v>8</v>
      </c>
      <c r="V35">
        <f>MATCH(dataset!V35,{"Basic";"Intermediate";"Advanced"},0)</f>
        <v>2</v>
      </c>
      <c r="W35">
        <f>VALUE(dataset!W35)</f>
        <v>71</v>
      </c>
      <c r="X35">
        <f>VALUE(dataset!X35)</f>
        <v>208.85</v>
      </c>
      <c r="Y35">
        <f>IF(dataset!Y35="Placed",1,0)</f>
        <v>1</v>
      </c>
      <c r="Z35">
        <f>IFERROR(VALUE(RIGHT(dataset!Z35,1)),0)</f>
        <v>1</v>
      </c>
      <c r="AA35">
        <f>MATCH(dataset!AA35,_xlfn._xlws.SORT(_xlfn.UNIQUE(dataset!$AA$2:$AA$501)),0)</f>
        <v>16</v>
      </c>
      <c r="AB35">
        <f>MATCH(dataset!AB35,_xlfn._xlws.SORT(_xlfn.UNIQUE(dataset!$AB$2:$AB$501)),0)</f>
        <v>1</v>
      </c>
      <c r="AC35">
        <f>VALUE(dataset!AC35)</f>
        <v>92915</v>
      </c>
    </row>
    <row r="36" spans="1:29" x14ac:dyDescent="0.3">
      <c r="A36">
        <f>VALUE(RIGHT(dataset!A36,6))</f>
        <v>35</v>
      </c>
      <c r="B36">
        <f>VALUE(dataset!B36)</f>
        <v>22</v>
      </c>
      <c r="C36">
        <f>IF(dataset!C36="Male",1,2)</f>
        <v>1</v>
      </c>
      <c r="D36">
        <f>MATCH(dataset!D36,{"Freshman";"Sophomore";"Junior";"Senior"},0)</f>
        <v>1</v>
      </c>
      <c r="E36">
        <f>MATCH(dataset!E36,_xlfn._xlws.SORT(_xlfn.UNIQUE(dataset!$E$2:$E$501)),0)</f>
        <v>3</v>
      </c>
      <c r="F36">
        <f>VALUE(dataset!F36)</f>
        <v>87</v>
      </c>
      <c r="G36">
        <f>VALUE(dataset!G36)</f>
        <v>24</v>
      </c>
      <c r="H36" s="2">
        <f>VALUE(dataset!H36)</f>
        <v>3.74</v>
      </c>
      <c r="I36">
        <f>MATCH(dataset!I36,{"Poor";"Average";"Good";"Excellent"},0)</f>
        <v>4</v>
      </c>
      <c r="J36">
        <f>VALUE(dataset!J36)</f>
        <v>10</v>
      </c>
      <c r="K36">
        <f>VALUE(dataset!K36)</f>
        <v>11</v>
      </c>
      <c r="L36">
        <f>VALUE(dataset!L36)</f>
        <v>1</v>
      </c>
      <c r="M36">
        <f>VALUE(dataset!M36)</f>
        <v>2</v>
      </c>
      <c r="N36">
        <f>IF(dataset!N36="Yes",1,0)</f>
        <v>1</v>
      </c>
      <c r="O36">
        <f>VALUE(dataset!O36)</f>
        <v>5</v>
      </c>
      <c r="P36">
        <f>IF(dataset!P36="Yes",1,0)</f>
        <v>0</v>
      </c>
      <c r="Q36">
        <f>IF(dataset!Q36="Yes",1,0)</f>
        <v>0</v>
      </c>
      <c r="R36">
        <f>VALUE(dataset!R36)</f>
        <v>100</v>
      </c>
      <c r="S36">
        <f>VALUE(dataset!S36)</f>
        <v>7</v>
      </c>
      <c r="T36">
        <f>VALUE(dataset!T36)</f>
        <v>5</v>
      </c>
      <c r="U36">
        <f>VALUE(dataset!U36)</f>
        <v>9</v>
      </c>
      <c r="V36">
        <f>MATCH(dataset!V36,{"Basic";"Intermediate";"Advanced"},0)</f>
        <v>3</v>
      </c>
      <c r="W36">
        <f>VALUE(dataset!W36)</f>
        <v>94</v>
      </c>
      <c r="X36">
        <f>VALUE(dataset!X36)</f>
        <v>253.6</v>
      </c>
      <c r="Y36">
        <f>IF(dataset!Y36="Placed",1,0)</f>
        <v>1</v>
      </c>
      <c r="Z36">
        <f>IFERROR(VALUE(RIGHT(dataset!Z36,1)),0)</f>
        <v>1</v>
      </c>
      <c r="AA36">
        <f>MATCH(dataset!AA36,_xlfn._xlws.SORT(_xlfn.UNIQUE(dataset!$AA$2:$AA$501)),0)</f>
        <v>11</v>
      </c>
      <c r="AB36">
        <f>MATCH(dataset!AB36,_xlfn._xlws.SORT(_xlfn.UNIQUE(dataset!$AB$2:$AB$501)),0)</f>
        <v>1</v>
      </c>
      <c r="AC36">
        <f>VALUE(dataset!AC36)</f>
        <v>103384</v>
      </c>
    </row>
    <row r="37" spans="1:29" x14ac:dyDescent="0.3">
      <c r="A37">
        <f>VALUE(RIGHT(dataset!A37,6))</f>
        <v>36</v>
      </c>
      <c r="B37">
        <f>VALUE(dataset!B37)</f>
        <v>28</v>
      </c>
      <c r="C37">
        <f>IF(dataset!C37="Male",1,2)</f>
        <v>2</v>
      </c>
      <c r="D37">
        <f>MATCH(dataset!D37,{"Freshman";"Sophomore";"Junior";"Senior"},0)</f>
        <v>4</v>
      </c>
      <c r="E37">
        <f>MATCH(dataset!E37,_xlfn._xlws.SORT(_xlfn.UNIQUE(dataset!$E$2:$E$501)),0)</f>
        <v>3</v>
      </c>
      <c r="F37">
        <f>VALUE(dataset!F37)</f>
        <v>81</v>
      </c>
      <c r="G37">
        <f>VALUE(dataset!G37)</f>
        <v>32</v>
      </c>
      <c r="H37" s="2">
        <f>VALUE(dataset!H37)</f>
        <v>3.34</v>
      </c>
      <c r="I37">
        <f>MATCH(dataset!I37,{"Poor";"Average";"Good";"Excellent"},0)</f>
        <v>3</v>
      </c>
      <c r="J37">
        <f>VALUE(dataset!J37)</f>
        <v>7</v>
      </c>
      <c r="K37">
        <f>VALUE(dataset!K37)</f>
        <v>12</v>
      </c>
      <c r="L37">
        <f>VALUE(dataset!L37)</f>
        <v>3</v>
      </c>
      <c r="M37">
        <f>VALUE(dataset!M37)</f>
        <v>1</v>
      </c>
      <c r="N37">
        <f>IF(dataset!N37="Yes",1,0)</f>
        <v>0</v>
      </c>
      <c r="O37">
        <f>VALUE(dataset!O37)</f>
        <v>5</v>
      </c>
      <c r="P37">
        <f>IF(dataset!P37="Yes",1,0)</f>
        <v>1</v>
      </c>
      <c r="Q37">
        <f>IF(dataset!Q37="Yes",1,0)</f>
        <v>0</v>
      </c>
      <c r="R37">
        <f>VALUE(dataset!R37)</f>
        <v>100</v>
      </c>
      <c r="S37">
        <f>VALUE(dataset!S37)</f>
        <v>9</v>
      </c>
      <c r="T37">
        <f>VALUE(dataset!T37)</f>
        <v>8</v>
      </c>
      <c r="U37">
        <f>VALUE(dataset!U37)</f>
        <v>9</v>
      </c>
      <c r="V37">
        <f>MATCH(dataset!V37,{"Basic";"Intermediate";"Advanced"},0)</f>
        <v>3</v>
      </c>
      <c r="W37">
        <f>VALUE(dataset!W37)</f>
        <v>90</v>
      </c>
      <c r="X37">
        <f>VALUE(dataset!X37)</f>
        <v>242.6</v>
      </c>
      <c r="Y37">
        <f>IF(dataset!Y37="Placed",1,0)</f>
        <v>1</v>
      </c>
      <c r="Z37">
        <f>IFERROR(VALUE(RIGHT(dataset!Z37,1)),0)</f>
        <v>1</v>
      </c>
      <c r="AA37">
        <f>MATCH(dataset!AA37,_xlfn._xlws.SORT(_xlfn.UNIQUE(dataset!$AA$2:$AA$501)),0)</f>
        <v>17</v>
      </c>
      <c r="AB37">
        <f>MATCH(dataset!AB37,_xlfn._xlws.SORT(_xlfn.UNIQUE(dataset!$AB$2:$AB$501)),0)</f>
        <v>1</v>
      </c>
      <c r="AC37">
        <f>VALUE(dataset!AC37)</f>
        <v>109096</v>
      </c>
    </row>
    <row r="38" spans="1:29" x14ac:dyDescent="0.3">
      <c r="A38">
        <f>VALUE(RIGHT(dataset!A38,6))</f>
        <v>37</v>
      </c>
      <c r="B38">
        <f>VALUE(dataset!B38)</f>
        <v>22</v>
      </c>
      <c r="C38">
        <f>IF(dataset!C38="Male",1,2)</f>
        <v>1</v>
      </c>
      <c r="D38">
        <f>MATCH(dataset!D38,{"Freshman";"Sophomore";"Junior";"Senior"},0)</f>
        <v>3</v>
      </c>
      <c r="E38">
        <f>MATCH(dataset!E38,_xlfn._xlws.SORT(_xlfn.UNIQUE(dataset!$E$2:$E$501)),0)</f>
        <v>5</v>
      </c>
      <c r="F38">
        <f>VALUE(dataset!F38)</f>
        <v>75</v>
      </c>
      <c r="G38">
        <f>VALUE(dataset!G38)</f>
        <v>18</v>
      </c>
      <c r="H38" s="2">
        <f>VALUE(dataset!H38)</f>
        <v>2.81</v>
      </c>
      <c r="I38">
        <f>MATCH(dataset!I38,{"Poor";"Average";"Good";"Excellent"},0)</f>
        <v>2</v>
      </c>
      <c r="J38">
        <f>VALUE(dataset!J38)</f>
        <v>6</v>
      </c>
      <c r="K38">
        <f>VALUE(dataset!K38)</f>
        <v>8</v>
      </c>
      <c r="L38">
        <f>VALUE(dataset!L38)</f>
        <v>0</v>
      </c>
      <c r="M38">
        <f>VALUE(dataset!M38)</f>
        <v>3</v>
      </c>
      <c r="N38">
        <f>IF(dataset!N38="Yes",1,0)</f>
        <v>1</v>
      </c>
      <c r="O38">
        <f>VALUE(dataset!O38)</f>
        <v>4</v>
      </c>
      <c r="P38">
        <f>IF(dataset!P38="Yes",1,0)</f>
        <v>0</v>
      </c>
      <c r="Q38">
        <f>IF(dataset!Q38="Yes",1,0)</f>
        <v>1</v>
      </c>
      <c r="R38">
        <f>VALUE(dataset!R38)</f>
        <v>93</v>
      </c>
      <c r="S38">
        <f>VALUE(dataset!S38)</f>
        <v>7</v>
      </c>
      <c r="T38">
        <f>VALUE(dataset!T38)</f>
        <v>6</v>
      </c>
      <c r="U38">
        <f>VALUE(dataset!U38)</f>
        <v>7</v>
      </c>
      <c r="V38">
        <f>MATCH(dataset!V38,{"Basic";"Intermediate";"Advanced"},0)</f>
        <v>3</v>
      </c>
      <c r="W38">
        <f>VALUE(dataset!W38)</f>
        <v>63</v>
      </c>
      <c r="X38">
        <f>VALUE(dataset!X38)</f>
        <v>189.55</v>
      </c>
      <c r="Y38">
        <f>IF(dataset!Y38="Placed",1,0)</f>
        <v>0</v>
      </c>
      <c r="Z38">
        <f>IFERROR(VALUE(RIGHT(dataset!Z38,1)),0)</f>
        <v>0</v>
      </c>
      <c r="AA38">
        <f>MATCH(dataset!AA38,_xlfn._xlws.SORT(_xlfn.UNIQUE(dataset!$AA$2:$AA$501)),0)</f>
        <v>14</v>
      </c>
      <c r="AB38">
        <f>MATCH(dataset!AB38,_xlfn._xlws.SORT(_xlfn.UNIQUE(dataset!$AB$2:$AB$501)),0)</f>
        <v>3</v>
      </c>
      <c r="AC38">
        <f>VALUE(dataset!AC38)</f>
        <v>0</v>
      </c>
    </row>
    <row r="39" spans="1:29" x14ac:dyDescent="0.3">
      <c r="A39">
        <f>VALUE(RIGHT(dataset!A39,6))</f>
        <v>38</v>
      </c>
      <c r="B39">
        <f>VALUE(dataset!B39)</f>
        <v>18</v>
      </c>
      <c r="C39">
        <f>IF(dataset!C39="Male",1,2)</f>
        <v>2</v>
      </c>
      <c r="D39">
        <f>MATCH(dataset!D39,{"Freshman";"Sophomore";"Junior";"Senior"},0)</f>
        <v>3</v>
      </c>
      <c r="E39">
        <f>MATCH(dataset!E39,_xlfn._xlws.SORT(_xlfn.UNIQUE(dataset!$E$2:$E$501)),0)</f>
        <v>7</v>
      </c>
      <c r="F39">
        <f>VALUE(dataset!F39)</f>
        <v>82</v>
      </c>
      <c r="G39">
        <f>VALUE(dataset!G39)</f>
        <v>27</v>
      </c>
      <c r="H39" s="2">
        <f>VALUE(dataset!H39)</f>
        <v>2.99</v>
      </c>
      <c r="I39">
        <f>MATCH(dataset!I39,{"Poor";"Average";"Good";"Excellent"},0)</f>
        <v>2</v>
      </c>
      <c r="J39">
        <f>VALUE(dataset!J39)</f>
        <v>7</v>
      </c>
      <c r="K39">
        <f>VALUE(dataset!K39)</f>
        <v>7</v>
      </c>
      <c r="L39">
        <f>VALUE(dataset!L39)</f>
        <v>2</v>
      </c>
      <c r="M39">
        <f>VALUE(dataset!M39)</f>
        <v>2</v>
      </c>
      <c r="N39">
        <f>IF(dataset!N39="Yes",1,0)</f>
        <v>0</v>
      </c>
      <c r="O39">
        <f>VALUE(dataset!O39)</f>
        <v>2</v>
      </c>
      <c r="P39">
        <f>IF(dataset!P39="Yes",1,0)</f>
        <v>0</v>
      </c>
      <c r="Q39">
        <f>IF(dataset!Q39="Yes",1,0)</f>
        <v>1</v>
      </c>
      <c r="R39">
        <f>VALUE(dataset!R39)</f>
        <v>81</v>
      </c>
      <c r="S39">
        <f>VALUE(dataset!S39)</f>
        <v>6</v>
      </c>
      <c r="T39">
        <f>VALUE(dataset!T39)</f>
        <v>6</v>
      </c>
      <c r="U39">
        <f>VALUE(dataset!U39)</f>
        <v>6</v>
      </c>
      <c r="V39">
        <f>MATCH(dataset!V39,{"Basic";"Intermediate";"Advanced"},0)</f>
        <v>2</v>
      </c>
      <c r="W39">
        <f>VALUE(dataset!W39)</f>
        <v>49</v>
      </c>
      <c r="X39">
        <f>VALUE(dataset!X39)</f>
        <v>172.65</v>
      </c>
      <c r="Y39">
        <f>IF(dataset!Y39="Placed",1,0)</f>
        <v>1</v>
      </c>
      <c r="Z39">
        <f>IFERROR(VALUE(RIGHT(dataset!Z39,1)),0)</f>
        <v>2</v>
      </c>
      <c r="AA39">
        <f>MATCH(dataset!AA39,_xlfn._xlws.SORT(_xlfn.UNIQUE(dataset!$AA$2:$AA$501)),0)</f>
        <v>5</v>
      </c>
      <c r="AB39">
        <f>MATCH(dataset!AB39,_xlfn._xlws.SORT(_xlfn.UNIQUE(dataset!$AB$2:$AB$501)),0)</f>
        <v>1</v>
      </c>
      <c r="AC39">
        <f>VALUE(dataset!AC39)</f>
        <v>65419</v>
      </c>
    </row>
    <row r="40" spans="1:29" x14ac:dyDescent="0.3">
      <c r="A40">
        <f>VALUE(RIGHT(dataset!A40,6))</f>
        <v>39</v>
      </c>
      <c r="B40">
        <f>VALUE(dataset!B40)</f>
        <v>23</v>
      </c>
      <c r="C40">
        <f>IF(dataset!C40="Male",1,2)</f>
        <v>2</v>
      </c>
      <c r="D40">
        <f>MATCH(dataset!D40,{"Freshman";"Sophomore";"Junior";"Senior"},0)</f>
        <v>2</v>
      </c>
      <c r="E40">
        <f>MATCH(dataset!E40,_xlfn._xlws.SORT(_xlfn.UNIQUE(dataset!$E$2:$E$501)),0)</f>
        <v>1</v>
      </c>
      <c r="F40">
        <f>VALUE(dataset!F40)</f>
        <v>81</v>
      </c>
      <c r="G40">
        <f>VALUE(dataset!G40)</f>
        <v>13</v>
      </c>
      <c r="H40" s="2">
        <f>VALUE(dataset!H40)</f>
        <v>2.81</v>
      </c>
      <c r="I40">
        <f>MATCH(dataset!I40,{"Poor";"Average";"Good";"Excellent"},0)</f>
        <v>2</v>
      </c>
      <c r="J40">
        <f>VALUE(dataset!J40)</f>
        <v>8</v>
      </c>
      <c r="K40">
        <f>VALUE(dataset!K40)</f>
        <v>8</v>
      </c>
      <c r="L40">
        <f>VALUE(dataset!L40)</f>
        <v>1</v>
      </c>
      <c r="M40">
        <f>VALUE(dataset!M40)</f>
        <v>5</v>
      </c>
      <c r="N40">
        <f>IF(dataset!N40="Yes",1,0)</f>
        <v>1</v>
      </c>
      <c r="O40">
        <f>VALUE(dataset!O40)</f>
        <v>3</v>
      </c>
      <c r="P40">
        <f>IF(dataset!P40="Yes",1,0)</f>
        <v>1</v>
      </c>
      <c r="Q40">
        <f>IF(dataset!Q40="Yes",1,0)</f>
        <v>1</v>
      </c>
      <c r="R40">
        <f>VALUE(dataset!R40)</f>
        <v>100</v>
      </c>
      <c r="S40">
        <f>VALUE(dataset!S40)</f>
        <v>8</v>
      </c>
      <c r="T40">
        <f>VALUE(dataset!T40)</f>
        <v>10</v>
      </c>
      <c r="U40">
        <f>VALUE(dataset!U40)</f>
        <v>9</v>
      </c>
      <c r="V40">
        <f>MATCH(dataset!V40,{"Basic";"Intermediate";"Advanced"},0)</f>
        <v>2</v>
      </c>
      <c r="W40">
        <f>VALUE(dataset!W40)</f>
        <v>75</v>
      </c>
      <c r="X40">
        <f>VALUE(dataset!X40)</f>
        <v>208.15</v>
      </c>
      <c r="Y40">
        <f>IF(dataset!Y40="Placed",1,0)</f>
        <v>1</v>
      </c>
      <c r="Z40">
        <f>IFERROR(VALUE(RIGHT(dataset!Z40,1)),0)</f>
        <v>1</v>
      </c>
      <c r="AA40">
        <f>MATCH(dataset!AA40,_xlfn._xlws.SORT(_xlfn.UNIQUE(dataset!$AA$2:$AA$501)),0)</f>
        <v>13</v>
      </c>
      <c r="AB40">
        <f>MATCH(dataset!AB40,_xlfn._xlws.SORT(_xlfn.UNIQUE(dataset!$AB$2:$AB$501)),0)</f>
        <v>4</v>
      </c>
      <c r="AC40">
        <f>VALUE(dataset!AC40)</f>
        <v>94847</v>
      </c>
    </row>
    <row r="41" spans="1:29" x14ac:dyDescent="0.3">
      <c r="A41">
        <f>VALUE(RIGHT(dataset!A41,6))</f>
        <v>40</v>
      </c>
      <c r="B41">
        <f>VALUE(dataset!B41)</f>
        <v>24</v>
      </c>
      <c r="C41">
        <f>IF(dataset!C41="Male",1,2)</f>
        <v>2</v>
      </c>
      <c r="D41">
        <f>MATCH(dataset!D41,{"Freshman";"Sophomore";"Junior";"Senior"},0)</f>
        <v>2</v>
      </c>
      <c r="E41">
        <f>MATCH(dataset!E41,_xlfn._xlws.SORT(_xlfn.UNIQUE(dataset!$E$2:$E$501)),0)</f>
        <v>8</v>
      </c>
      <c r="F41">
        <f>VALUE(dataset!F41)</f>
        <v>87</v>
      </c>
      <c r="G41">
        <f>VALUE(dataset!G41)</f>
        <v>20</v>
      </c>
      <c r="H41" s="2">
        <f>VALUE(dataset!H41)</f>
        <v>3.24</v>
      </c>
      <c r="I41">
        <f>MATCH(dataset!I41,{"Poor";"Average";"Good";"Excellent"},0)</f>
        <v>3</v>
      </c>
      <c r="J41">
        <f>VALUE(dataset!J41)</f>
        <v>8</v>
      </c>
      <c r="K41">
        <f>VALUE(dataset!K41)</f>
        <v>10</v>
      </c>
      <c r="L41">
        <f>VALUE(dataset!L41)</f>
        <v>2</v>
      </c>
      <c r="M41">
        <f>VALUE(dataset!M41)</f>
        <v>5</v>
      </c>
      <c r="N41">
        <f>IF(dataset!N41="Yes",1,0)</f>
        <v>1</v>
      </c>
      <c r="O41">
        <f>VALUE(dataset!O41)</f>
        <v>5</v>
      </c>
      <c r="P41">
        <f>IF(dataset!P41="Yes",1,0)</f>
        <v>1</v>
      </c>
      <c r="Q41">
        <f>IF(dataset!Q41="Yes",1,0)</f>
        <v>1</v>
      </c>
      <c r="R41">
        <f>VALUE(dataset!R41)</f>
        <v>100</v>
      </c>
      <c r="S41">
        <f>VALUE(dataset!S41)</f>
        <v>10</v>
      </c>
      <c r="T41">
        <f>VALUE(dataset!T41)</f>
        <v>9</v>
      </c>
      <c r="U41">
        <f>VALUE(dataset!U41)</f>
        <v>8</v>
      </c>
      <c r="V41">
        <f>MATCH(dataset!V41,{"Basic";"Intermediate";"Advanced"},0)</f>
        <v>3</v>
      </c>
      <c r="W41">
        <f>VALUE(dataset!W41)</f>
        <v>84</v>
      </c>
      <c r="X41">
        <f>VALUE(dataset!X41)</f>
        <v>236.6</v>
      </c>
      <c r="Y41">
        <f>IF(dataset!Y41="Placed",1,0)</f>
        <v>1</v>
      </c>
      <c r="Z41">
        <f>IFERROR(VALUE(RIGHT(dataset!Z41,1)),0)</f>
        <v>1</v>
      </c>
      <c r="AA41">
        <f>MATCH(dataset!AA41,_xlfn._xlws.SORT(_xlfn.UNIQUE(dataset!$AA$2:$AA$501)),0)</f>
        <v>9</v>
      </c>
      <c r="AB41">
        <f>MATCH(dataset!AB41,_xlfn._xlws.SORT(_xlfn.UNIQUE(dataset!$AB$2:$AB$501)),0)</f>
        <v>1</v>
      </c>
      <c r="AC41">
        <f>VALUE(dataset!AC41)</f>
        <v>100473</v>
      </c>
    </row>
    <row r="42" spans="1:29" x14ac:dyDescent="0.3">
      <c r="A42">
        <f>VALUE(RIGHT(dataset!A42,6))</f>
        <v>41</v>
      </c>
      <c r="B42">
        <f>VALUE(dataset!B42)</f>
        <v>22</v>
      </c>
      <c r="C42">
        <f>IF(dataset!C42="Male",1,2)</f>
        <v>2</v>
      </c>
      <c r="D42">
        <f>MATCH(dataset!D42,{"Freshman";"Sophomore";"Junior";"Senior"},0)</f>
        <v>4</v>
      </c>
      <c r="E42">
        <f>MATCH(dataset!E42,_xlfn._xlws.SORT(_xlfn.UNIQUE(dataset!$E$2:$E$501)),0)</f>
        <v>6</v>
      </c>
      <c r="F42">
        <f>VALUE(dataset!F42)</f>
        <v>84</v>
      </c>
      <c r="G42">
        <f>VALUE(dataset!G42)</f>
        <v>36</v>
      </c>
      <c r="H42" s="2">
        <f>VALUE(dataset!H42)</f>
        <v>3.61</v>
      </c>
      <c r="I42">
        <f>MATCH(dataset!I42,{"Poor";"Average";"Good";"Excellent"},0)</f>
        <v>3</v>
      </c>
      <c r="J42">
        <f>VALUE(dataset!J42)</f>
        <v>6</v>
      </c>
      <c r="K42">
        <f>VALUE(dataset!K42)</f>
        <v>10</v>
      </c>
      <c r="L42">
        <f>VALUE(dataset!L42)</f>
        <v>1</v>
      </c>
      <c r="M42">
        <f>VALUE(dataset!M42)</f>
        <v>0</v>
      </c>
      <c r="N42">
        <f>IF(dataset!N42="Yes",1,0)</f>
        <v>0</v>
      </c>
      <c r="O42">
        <f>VALUE(dataset!O42)</f>
        <v>5</v>
      </c>
      <c r="P42">
        <f>IF(dataset!P42="Yes",1,0)</f>
        <v>0</v>
      </c>
      <c r="Q42">
        <f>IF(dataset!Q42="Yes",1,0)</f>
        <v>1</v>
      </c>
      <c r="R42">
        <f>VALUE(dataset!R42)</f>
        <v>96</v>
      </c>
      <c r="S42">
        <f>VALUE(dataset!S42)</f>
        <v>8</v>
      </c>
      <c r="T42">
        <f>VALUE(dataset!T42)</f>
        <v>5</v>
      </c>
      <c r="U42">
        <f>VALUE(dataset!U42)</f>
        <v>9</v>
      </c>
      <c r="V42">
        <f>MATCH(dataset!V42,{"Basic";"Intermediate";"Advanced"},0)</f>
        <v>3</v>
      </c>
      <c r="W42">
        <f>VALUE(dataset!W42)</f>
        <v>78</v>
      </c>
      <c r="X42">
        <f>VALUE(dataset!X42)</f>
        <v>226.45</v>
      </c>
      <c r="Y42">
        <f>IF(dataset!Y42="Placed",1,0)</f>
        <v>1</v>
      </c>
      <c r="Z42">
        <f>IFERROR(VALUE(RIGHT(dataset!Z42,1)),0)</f>
        <v>1</v>
      </c>
      <c r="AA42">
        <f>MATCH(dataset!AA42,_xlfn._xlws.SORT(_xlfn.UNIQUE(dataset!$AA$2:$AA$501)),0)</f>
        <v>2</v>
      </c>
      <c r="AB42">
        <f>MATCH(dataset!AB42,_xlfn._xlws.SORT(_xlfn.UNIQUE(dataset!$AB$2:$AB$501)),0)</f>
        <v>2</v>
      </c>
      <c r="AC42">
        <f>VALUE(dataset!AC42)</f>
        <v>76120</v>
      </c>
    </row>
    <row r="43" spans="1:29" x14ac:dyDescent="0.3">
      <c r="A43">
        <f>VALUE(RIGHT(dataset!A43,6))</f>
        <v>42</v>
      </c>
      <c r="B43">
        <f>VALUE(dataset!B43)</f>
        <v>22</v>
      </c>
      <c r="C43">
        <f>IF(dataset!C43="Male",1,2)</f>
        <v>2</v>
      </c>
      <c r="D43">
        <f>MATCH(dataset!D43,{"Freshman";"Sophomore";"Junior";"Senior"},0)</f>
        <v>2</v>
      </c>
      <c r="E43">
        <f>MATCH(dataset!E43,_xlfn._xlws.SORT(_xlfn.UNIQUE(dataset!$E$2:$E$501)),0)</f>
        <v>3</v>
      </c>
      <c r="F43">
        <f>VALUE(dataset!F43)</f>
        <v>90</v>
      </c>
      <c r="G43">
        <f>VALUE(dataset!G43)</f>
        <v>6</v>
      </c>
      <c r="H43" s="2">
        <f>VALUE(dataset!H43)</f>
        <v>2.97</v>
      </c>
      <c r="I43">
        <f>MATCH(dataset!I43,{"Poor";"Average";"Good";"Excellent"},0)</f>
        <v>2</v>
      </c>
      <c r="J43">
        <f>VALUE(dataset!J43)</f>
        <v>8</v>
      </c>
      <c r="K43">
        <f>VALUE(dataset!K43)</f>
        <v>7</v>
      </c>
      <c r="L43">
        <f>VALUE(dataset!L43)</f>
        <v>3</v>
      </c>
      <c r="M43">
        <f>VALUE(dataset!M43)</f>
        <v>4</v>
      </c>
      <c r="N43">
        <f>IF(dataset!N43="Yes",1,0)</f>
        <v>1</v>
      </c>
      <c r="O43">
        <f>VALUE(dataset!O43)</f>
        <v>3</v>
      </c>
      <c r="P43">
        <f>IF(dataset!P43="Yes",1,0)</f>
        <v>1</v>
      </c>
      <c r="Q43">
        <f>IF(dataset!Q43="Yes",1,0)</f>
        <v>1</v>
      </c>
      <c r="R43">
        <f>VALUE(dataset!R43)</f>
        <v>100</v>
      </c>
      <c r="S43">
        <f>VALUE(dataset!S43)</f>
        <v>10</v>
      </c>
      <c r="T43">
        <f>VALUE(dataset!T43)</f>
        <v>9</v>
      </c>
      <c r="U43">
        <f>VALUE(dataset!U43)</f>
        <v>8</v>
      </c>
      <c r="V43">
        <f>MATCH(dataset!V43,{"Basic";"Intermediate";"Advanced"},0)</f>
        <v>3</v>
      </c>
      <c r="W43">
        <f>VALUE(dataset!W43)</f>
        <v>76</v>
      </c>
      <c r="X43">
        <f>VALUE(dataset!X43)</f>
        <v>214.05</v>
      </c>
      <c r="Y43">
        <f>IF(dataset!Y43="Placed",1,0)</f>
        <v>0</v>
      </c>
      <c r="Z43">
        <f>IFERROR(VALUE(RIGHT(dataset!Z43,1)),0)</f>
        <v>0</v>
      </c>
      <c r="AA43">
        <f>MATCH(dataset!AA43,_xlfn._xlws.SORT(_xlfn.UNIQUE(dataset!$AA$2:$AA$501)),0)</f>
        <v>14</v>
      </c>
      <c r="AB43">
        <f>MATCH(dataset!AB43,_xlfn._xlws.SORT(_xlfn.UNIQUE(dataset!$AB$2:$AB$501)),0)</f>
        <v>3</v>
      </c>
      <c r="AC43">
        <f>VALUE(dataset!AC43)</f>
        <v>0</v>
      </c>
    </row>
    <row r="44" spans="1:29" x14ac:dyDescent="0.3">
      <c r="A44">
        <f>VALUE(RIGHT(dataset!A44,6))</f>
        <v>43</v>
      </c>
      <c r="B44">
        <f>VALUE(dataset!B44)</f>
        <v>19</v>
      </c>
      <c r="C44">
        <f>IF(dataset!C44="Male",1,2)</f>
        <v>1</v>
      </c>
      <c r="D44">
        <f>MATCH(dataset!D44,{"Freshman";"Sophomore";"Junior";"Senior"},0)</f>
        <v>3</v>
      </c>
      <c r="E44">
        <f>MATCH(dataset!E44,_xlfn._xlws.SORT(_xlfn.UNIQUE(dataset!$E$2:$E$501)),0)</f>
        <v>3</v>
      </c>
      <c r="F44">
        <f>VALUE(dataset!F44)</f>
        <v>90</v>
      </c>
      <c r="G44">
        <f>VALUE(dataset!G44)</f>
        <v>16</v>
      </c>
      <c r="H44" s="2">
        <f>VALUE(dataset!H44)</f>
        <v>3.17</v>
      </c>
      <c r="I44">
        <f>MATCH(dataset!I44,{"Poor";"Average";"Good";"Excellent"},0)</f>
        <v>2</v>
      </c>
      <c r="J44">
        <f>VALUE(dataset!J44)</f>
        <v>7</v>
      </c>
      <c r="K44">
        <f>VALUE(dataset!K44)</f>
        <v>9</v>
      </c>
      <c r="L44">
        <f>VALUE(dataset!L44)</f>
        <v>2</v>
      </c>
      <c r="M44">
        <f>VALUE(dataset!M44)</f>
        <v>5</v>
      </c>
      <c r="N44">
        <f>IF(dataset!N44="Yes",1,0)</f>
        <v>1</v>
      </c>
      <c r="O44">
        <f>VALUE(dataset!O44)</f>
        <v>4</v>
      </c>
      <c r="P44">
        <f>IF(dataset!P44="Yes",1,0)</f>
        <v>1</v>
      </c>
      <c r="Q44">
        <f>IF(dataset!Q44="Yes",1,0)</f>
        <v>1</v>
      </c>
      <c r="R44">
        <f>VALUE(dataset!R44)</f>
        <v>100</v>
      </c>
      <c r="S44">
        <f>VALUE(dataset!S44)</f>
        <v>9</v>
      </c>
      <c r="T44">
        <f>VALUE(dataset!T44)</f>
        <v>9</v>
      </c>
      <c r="U44">
        <f>VALUE(dataset!U44)</f>
        <v>8</v>
      </c>
      <c r="V44">
        <f>MATCH(dataset!V44,{"Basic";"Intermediate";"Advanced"},0)</f>
        <v>3</v>
      </c>
      <c r="W44">
        <f>VALUE(dataset!W44)</f>
        <v>74</v>
      </c>
      <c r="X44">
        <f>VALUE(dataset!X44)</f>
        <v>217.55</v>
      </c>
      <c r="Y44">
        <f>IF(dataset!Y44="Placed",1,0)</f>
        <v>1</v>
      </c>
      <c r="Z44">
        <f>IFERROR(VALUE(RIGHT(dataset!Z44,1)),0)</f>
        <v>1</v>
      </c>
      <c r="AA44">
        <f>MATCH(dataset!AA44,_xlfn._xlws.SORT(_xlfn.UNIQUE(dataset!$AA$2:$AA$501)),0)</f>
        <v>17</v>
      </c>
      <c r="AB44">
        <f>MATCH(dataset!AB44,_xlfn._xlws.SORT(_xlfn.UNIQUE(dataset!$AB$2:$AB$501)),0)</f>
        <v>5</v>
      </c>
      <c r="AC44">
        <f>VALUE(dataset!AC44)</f>
        <v>76985</v>
      </c>
    </row>
    <row r="45" spans="1:29" x14ac:dyDescent="0.3">
      <c r="A45">
        <f>VALUE(RIGHT(dataset!A45,6))</f>
        <v>44</v>
      </c>
      <c r="B45">
        <f>VALUE(dataset!B45)</f>
        <v>20</v>
      </c>
      <c r="C45">
        <f>IF(dataset!C45="Male",1,2)</f>
        <v>2</v>
      </c>
      <c r="D45">
        <f>MATCH(dataset!D45,{"Freshman";"Sophomore";"Junior";"Senior"},0)</f>
        <v>3</v>
      </c>
      <c r="E45">
        <f>MATCH(dataset!E45,_xlfn._xlws.SORT(_xlfn.UNIQUE(dataset!$E$2:$E$501)),0)</f>
        <v>5</v>
      </c>
      <c r="F45">
        <f>VALUE(dataset!F45)</f>
        <v>90</v>
      </c>
      <c r="G45">
        <f>VALUE(dataset!G45)</f>
        <v>31</v>
      </c>
      <c r="H45" s="2">
        <f>VALUE(dataset!H45)</f>
        <v>3.55</v>
      </c>
      <c r="I45">
        <f>MATCH(dataset!I45,{"Poor";"Average";"Good";"Excellent"},0)</f>
        <v>3</v>
      </c>
      <c r="J45">
        <f>VALUE(dataset!J45)</f>
        <v>10</v>
      </c>
      <c r="K45">
        <f>VALUE(dataset!K45)</f>
        <v>10</v>
      </c>
      <c r="L45">
        <f>VALUE(dataset!L45)</f>
        <v>0</v>
      </c>
      <c r="M45">
        <f>VALUE(dataset!M45)</f>
        <v>2</v>
      </c>
      <c r="N45">
        <f>IF(dataset!N45="Yes",1,0)</f>
        <v>1</v>
      </c>
      <c r="O45">
        <f>VALUE(dataset!O45)</f>
        <v>5</v>
      </c>
      <c r="P45">
        <f>IF(dataset!P45="Yes",1,0)</f>
        <v>0</v>
      </c>
      <c r="Q45">
        <f>IF(dataset!Q45="Yes",1,0)</f>
        <v>1</v>
      </c>
      <c r="R45">
        <f>VALUE(dataset!R45)</f>
        <v>100</v>
      </c>
      <c r="S45">
        <f>VALUE(dataset!S45)</f>
        <v>8</v>
      </c>
      <c r="T45">
        <f>VALUE(dataset!T45)</f>
        <v>6</v>
      </c>
      <c r="U45">
        <f>VALUE(dataset!U45)</f>
        <v>9</v>
      </c>
      <c r="V45">
        <f>MATCH(dataset!V45,{"Basic";"Intermediate";"Advanced"},0)</f>
        <v>3</v>
      </c>
      <c r="W45">
        <f>VALUE(dataset!W45)</f>
        <v>90</v>
      </c>
      <c r="X45">
        <f>VALUE(dataset!X45)</f>
        <v>247.25</v>
      </c>
      <c r="Y45">
        <f>IF(dataset!Y45="Placed",1,0)</f>
        <v>1</v>
      </c>
      <c r="Z45">
        <f>IFERROR(VALUE(RIGHT(dataset!Z45,1)),0)</f>
        <v>1</v>
      </c>
      <c r="AA45">
        <f>MATCH(dataset!AA45,_xlfn._xlws.SORT(_xlfn.UNIQUE(dataset!$AA$2:$AA$501)),0)</f>
        <v>7</v>
      </c>
      <c r="AB45">
        <f>MATCH(dataset!AB45,_xlfn._xlws.SORT(_xlfn.UNIQUE(dataset!$AB$2:$AB$501)),0)</f>
        <v>2</v>
      </c>
      <c r="AC45">
        <f>VALUE(dataset!AC45)</f>
        <v>104808</v>
      </c>
    </row>
    <row r="46" spans="1:29" x14ac:dyDescent="0.3">
      <c r="A46">
        <f>VALUE(RIGHT(dataset!A46,6))</f>
        <v>45</v>
      </c>
      <c r="B46">
        <f>VALUE(dataset!B46)</f>
        <v>21</v>
      </c>
      <c r="C46">
        <f>IF(dataset!C46="Male",1,2)</f>
        <v>2</v>
      </c>
      <c r="D46">
        <f>MATCH(dataset!D46,{"Freshman";"Sophomore";"Junior";"Senior"},0)</f>
        <v>4</v>
      </c>
      <c r="E46">
        <f>MATCH(dataset!E46,_xlfn._xlws.SORT(_xlfn.UNIQUE(dataset!$E$2:$E$501)),0)</f>
        <v>8</v>
      </c>
      <c r="F46">
        <f>VALUE(dataset!F46)</f>
        <v>83</v>
      </c>
      <c r="G46">
        <f>VALUE(dataset!G46)</f>
        <v>27</v>
      </c>
      <c r="H46" s="2">
        <f>VALUE(dataset!H46)</f>
        <v>3.33</v>
      </c>
      <c r="I46">
        <f>MATCH(dataset!I46,{"Poor";"Average";"Good";"Excellent"},0)</f>
        <v>3</v>
      </c>
      <c r="J46">
        <f>VALUE(dataset!J46)</f>
        <v>9</v>
      </c>
      <c r="K46">
        <f>VALUE(dataset!K46)</f>
        <v>9</v>
      </c>
      <c r="L46">
        <f>VALUE(dataset!L46)</f>
        <v>3</v>
      </c>
      <c r="M46">
        <f>VALUE(dataset!M46)</f>
        <v>7</v>
      </c>
      <c r="N46">
        <f>IF(dataset!N46="Yes",1,0)</f>
        <v>1</v>
      </c>
      <c r="O46">
        <f>VALUE(dataset!O46)</f>
        <v>5</v>
      </c>
      <c r="P46">
        <f>IF(dataset!P46="Yes",1,0)</f>
        <v>1</v>
      </c>
      <c r="Q46">
        <f>IF(dataset!Q46="Yes",1,0)</f>
        <v>0</v>
      </c>
      <c r="R46">
        <f>VALUE(dataset!R46)</f>
        <v>100</v>
      </c>
      <c r="S46">
        <f>VALUE(dataset!S46)</f>
        <v>10</v>
      </c>
      <c r="T46">
        <f>VALUE(dataset!T46)</f>
        <v>9</v>
      </c>
      <c r="U46">
        <f>VALUE(dataset!U46)</f>
        <v>9</v>
      </c>
      <c r="V46">
        <f>MATCH(dataset!V46,{"Basic";"Intermediate";"Advanced"},0)</f>
        <v>3</v>
      </c>
      <c r="W46">
        <f>VALUE(dataset!W46)</f>
        <v>100</v>
      </c>
      <c r="X46">
        <f>VALUE(dataset!X46)</f>
        <v>251.45</v>
      </c>
      <c r="Y46">
        <f>IF(dataset!Y46="Placed",1,0)</f>
        <v>1</v>
      </c>
      <c r="Z46">
        <f>IFERROR(VALUE(RIGHT(dataset!Z46,1)),0)</f>
        <v>1</v>
      </c>
      <c r="AA46">
        <f>MATCH(dataset!AA46,_xlfn._xlws.SORT(_xlfn.UNIQUE(dataset!$AA$2:$AA$501)),0)</f>
        <v>17</v>
      </c>
      <c r="AB46">
        <f>MATCH(dataset!AB46,_xlfn._xlws.SORT(_xlfn.UNIQUE(dataset!$AB$2:$AB$501)),0)</f>
        <v>1</v>
      </c>
      <c r="AC46">
        <f>VALUE(dataset!AC46)</f>
        <v>101108</v>
      </c>
    </row>
    <row r="47" spans="1:29" x14ac:dyDescent="0.3">
      <c r="A47">
        <f>VALUE(RIGHT(dataset!A47,6))</f>
        <v>46</v>
      </c>
      <c r="B47">
        <f>VALUE(dataset!B47)</f>
        <v>22</v>
      </c>
      <c r="C47">
        <f>IF(dataset!C47="Male",1,2)</f>
        <v>2</v>
      </c>
      <c r="D47">
        <f>MATCH(dataset!D47,{"Freshman";"Sophomore";"Junior";"Senior"},0)</f>
        <v>2</v>
      </c>
      <c r="E47">
        <f>MATCH(dataset!E47,_xlfn._xlws.SORT(_xlfn.UNIQUE(dataset!$E$2:$E$501)),0)</f>
        <v>4</v>
      </c>
      <c r="F47">
        <f>VALUE(dataset!F47)</f>
        <v>65</v>
      </c>
      <c r="G47">
        <f>VALUE(dataset!G47)</f>
        <v>32</v>
      </c>
      <c r="H47" s="2">
        <f>VALUE(dataset!H47)</f>
        <v>2.99</v>
      </c>
      <c r="I47">
        <f>MATCH(dataset!I47,{"Poor";"Average";"Good";"Excellent"},0)</f>
        <v>2</v>
      </c>
      <c r="J47">
        <f>VALUE(dataset!J47)</f>
        <v>7</v>
      </c>
      <c r="K47">
        <f>VALUE(dataset!K47)</f>
        <v>6</v>
      </c>
      <c r="L47">
        <f>VALUE(dataset!L47)</f>
        <v>0</v>
      </c>
      <c r="M47">
        <f>VALUE(dataset!M47)</f>
        <v>4</v>
      </c>
      <c r="N47">
        <f>IF(dataset!N47="Yes",1,0)</f>
        <v>1</v>
      </c>
      <c r="O47">
        <f>VALUE(dataset!O47)</f>
        <v>3</v>
      </c>
      <c r="P47">
        <f>IF(dataset!P47="Yes",1,0)</f>
        <v>1</v>
      </c>
      <c r="Q47">
        <f>IF(dataset!Q47="Yes",1,0)</f>
        <v>1</v>
      </c>
      <c r="R47">
        <f>VALUE(dataset!R47)</f>
        <v>87</v>
      </c>
      <c r="S47">
        <f>VALUE(dataset!S47)</f>
        <v>8</v>
      </c>
      <c r="T47">
        <f>VALUE(dataset!T47)</f>
        <v>8</v>
      </c>
      <c r="U47">
        <f>VALUE(dataset!U47)</f>
        <v>9</v>
      </c>
      <c r="V47">
        <f>MATCH(dataset!V47,{"Basic";"Intermediate";"Advanced"},0)</f>
        <v>3</v>
      </c>
      <c r="W47">
        <f>VALUE(dataset!W47)</f>
        <v>64</v>
      </c>
      <c r="X47">
        <f>VALUE(dataset!X47)</f>
        <v>191.95</v>
      </c>
      <c r="Y47">
        <f>IF(dataset!Y47="Placed",1,0)</f>
        <v>0</v>
      </c>
      <c r="Z47">
        <f>IFERROR(VALUE(RIGHT(dataset!Z47,1)),0)</f>
        <v>0</v>
      </c>
      <c r="AA47">
        <f>MATCH(dataset!AA47,_xlfn._xlws.SORT(_xlfn.UNIQUE(dataset!$AA$2:$AA$501)),0)</f>
        <v>14</v>
      </c>
      <c r="AB47">
        <f>MATCH(dataset!AB47,_xlfn._xlws.SORT(_xlfn.UNIQUE(dataset!$AB$2:$AB$501)),0)</f>
        <v>3</v>
      </c>
      <c r="AC47">
        <f>VALUE(dataset!AC47)</f>
        <v>0</v>
      </c>
    </row>
    <row r="48" spans="1:29" x14ac:dyDescent="0.3">
      <c r="A48">
        <f>VALUE(RIGHT(dataset!A48,6))</f>
        <v>47</v>
      </c>
      <c r="B48">
        <f>VALUE(dataset!B48)</f>
        <v>20</v>
      </c>
      <c r="C48">
        <f>IF(dataset!C48="Male",1,2)</f>
        <v>1</v>
      </c>
      <c r="D48">
        <f>MATCH(dataset!D48,{"Freshman";"Sophomore";"Junior";"Senior"},0)</f>
        <v>4</v>
      </c>
      <c r="E48">
        <f>MATCH(dataset!E48,_xlfn._xlws.SORT(_xlfn.UNIQUE(dataset!$E$2:$E$501)),0)</f>
        <v>3</v>
      </c>
      <c r="F48">
        <f>VALUE(dataset!F48)</f>
        <v>79</v>
      </c>
      <c r="G48">
        <f>VALUE(dataset!G48)</f>
        <v>20</v>
      </c>
      <c r="H48" s="2">
        <f>VALUE(dataset!H48)</f>
        <v>2.62</v>
      </c>
      <c r="I48">
        <f>MATCH(dataset!I48,{"Poor";"Average";"Good";"Excellent"},0)</f>
        <v>2</v>
      </c>
      <c r="J48">
        <f>VALUE(dataset!J48)</f>
        <v>6</v>
      </c>
      <c r="K48">
        <f>VALUE(dataset!K48)</f>
        <v>7</v>
      </c>
      <c r="L48">
        <f>VALUE(dataset!L48)</f>
        <v>2</v>
      </c>
      <c r="M48">
        <f>VALUE(dataset!M48)</f>
        <v>5</v>
      </c>
      <c r="N48">
        <f>IF(dataset!N48="Yes",1,0)</f>
        <v>1</v>
      </c>
      <c r="O48">
        <f>VALUE(dataset!O48)</f>
        <v>4</v>
      </c>
      <c r="P48">
        <f>IF(dataset!P48="Yes",1,0)</f>
        <v>0</v>
      </c>
      <c r="Q48">
        <f>IF(dataset!Q48="Yes",1,0)</f>
        <v>1</v>
      </c>
      <c r="R48">
        <f>VALUE(dataset!R48)</f>
        <v>95</v>
      </c>
      <c r="S48">
        <f>VALUE(dataset!S48)</f>
        <v>7</v>
      </c>
      <c r="T48">
        <f>VALUE(dataset!T48)</f>
        <v>10</v>
      </c>
      <c r="U48">
        <f>VALUE(dataset!U48)</f>
        <v>5</v>
      </c>
      <c r="V48">
        <f>MATCH(dataset!V48,{"Basic";"Intermediate";"Advanced"},0)</f>
        <v>3</v>
      </c>
      <c r="W48">
        <f>VALUE(dataset!W48)</f>
        <v>68</v>
      </c>
      <c r="X48">
        <f>VALUE(dataset!X48)</f>
        <v>186.8</v>
      </c>
      <c r="Y48">
        <f>IF(dataset!Y48="Placed",1,0)</f>
        <v>1</v>
      </c>
      <c r="Z48">
        <f>IFERROR(VALUE(RIGHT(dataset!Z48,1)),0)</f>
        <v>1</v>
      </c>
      <c r="AA48">
        <f>MATCH(dataset!AA48,_xlfn._xlws.SORT(_xlfn.UNIQUE(dataset!$AA$2:$AA$501)),0)</f>
        <v>3</v>
      </c>
      <c r="AB48">
        <f>MATCH(dataset!AB48,_xlfn._xlws.SORT(_xlfn.UNIQUE(dataset!$AB$2:$AB$501)),0)</f>
        <v>1</v>
      </c>
      <c r="AC48">
        <f>VALUE(dataset!AC48)</f>
        <v>96712</v>
      </c>
    </row>
    <row r="49" spans="1:29" x14ac:dyDescent="0.3">
      <c r="A49">
        <f>VALUE(RIGHT(dataset!A49,6))</f>
        <v>48</v>
      </c>
      <c r="B49">
        <f>VALUE(dataset!B49)</f>
        <v>21</v>
      </c>
      <c r="C49">
        <f>IF(dataset!C49="Male",1,2)</f>
        <v>1</v>
      </c>
      <c r="D49">
        <f>MATCH(dataset!D49,{"Freshman";"Sophomore";"Junior";"Senior"},0)</f>
        <v>4</v>
      </c>
      <c r="E49">
        <f>MATCH(dataset!E49,_xlfn._xlws.SORT(_xlfn.UNIQUE(dataset!$E$2:$E$501)),0)</f>
        <v>1</v>
      </c>
      <c r="F49">
        <f>VALUE(dataset!F49)</f>
        <v>83</v>
      </c>
      <c r="G49">
        <f>VALUE(dataset!G49)</f>
        <v>20</v>
      </c>
      <c r="H49" s="2">
        <f>VALUE(dataset!H49)</f>
        <v>3.02</v>
      </c>
      <c r="I49">
        <f>MATCH(dataset!I49,{"Poor";"Average";"Good";"Excellent"},0)</f>
        <v>2</v>
      </c>
      <c r="J49">
        <f>VALUE(dataset!J49)</f>
        <v>7</v>
      </c>
      <c r="K49">
        <f>VALUE(dataset!K49)</f>
        <v>8</v>
      </c>
      <c r="L49">
        <f>VALUE(dataset!L49)</f>
        <v>1</v>
      </c>
      <c r="M49">
        <f>VALUE(dataset!M49)</f>
        <v>2</v>
      </c>
      <c r="N49">
        <f>IF(dataset!N49="Yes",1,0)</f>
        <v>1</v>
      </c>
      <c r="O49">
        <f>VALUE(dataset!O49)</f>
        <v>4</v>
      </c>
      <c r="P49">
        <f>IF(dataset!P49="Yes",1,0)</f>
        <v>0</v>
      </c>
      <c r="Q49">
        <f>IF(dataset!Q49="Yes",1,0)</f>
        <v>1</v>
      </c>
      <c r="R49">
        <f>VALUE(dataset!R49)</f>
        <v>98</v>
      </c>
      <c r="S49">
        <f>VALUE(dataset!S49)</f>
        <v>9</v>
      </c>
      <c r="T49">
        <f>VALUE(dataset!T49)</f>
        <v>3</v>
      </c>
      <c r="U49">
        <f>VALUE(dataset!U49)</f>
        <v>8</v>
      </c>
      <c r="V49">
        <f>MATCH(dataset!V49,{"Basic";"Intermediate";"Advanced"},0)</f>
        <v>3</v>
      </c>
      <c r="W49">
        <f>VALUE(dataset!W49)</f>
        <v>64</v>
      </c>
      <c r="X49">
        <f>VALUE(dataset!X49)</f>
        <v>206.2</v>
      </c>
      <c r="Y49">
        <f>IF(dataset!Y49="Placed",1,0)</f>
        <v>0</v>
      </c>
      <c r="Z49">
        <f>IFERROR(VALUE(RIGHT(dataset!Z49,1)),0)</f>
        <v>0</v>
      </c>
      <c r="AA49">
        <f>MATCH(dataset!AA49,_xlfn._xlws.SORT(_xlfn.UNIQUE(dataset!$AA$2:$AA$501)),0)</f>
        <v>14</v>
      </c>
      <c r="AB49">
        <f>MATCH(dataset!AB49,_xlfn._xlws.SORT(_xlfn.UNIQUE(dataset!$AB$2:$AB$501)),0)</f>
        <v>3</v>
      </c>
      <c r="AC49">
        <f>VALUE(dataset!AC49)</f>
        <v>0</v>
      </c>
    </row>
    <row r="50" spans="1:29" x14ac:dyDescent="0.3">
      <c r="A50">
        <f>VALUE(RIGHT(dataset!A50,6))</f>
        <v>49</v>
      </c>
      <c r="B50">
        <f>VALUE(dataset!B50)</f>
        <v>21</v>
      </c>
      <c r="C50">
        <f>IF(dataset!C50="Male",1,2)</f>
        <v>1</v>
      </c>
      <c r="D50">
        <f>MATCH(dataset!D50,{"Freshman";"Sophomore";"Junior";"Senior"},0)</f>
        <v>4</v>
      </c>
      <c r="E50">
        <f>MATCH(dataset!E50,_xlfn._xlws.SORT(_xlfn.UNIQUE(dataset!$E$2:$E$501)),0)</f>
        <v>1</v>
      </c>
      <c r="F50">
        <f>VALUE(dataset!F50)</f>
        <v>78</v>
      </c>
      <c r="G50">
        <f>VALUE(dataset!G50)</f>
        <v>19</v>
      </c>
      <c r="H50" s="2">
        <f>VALUE(dataset!H50)</f>
        <v>2.77</v>
      </c>
      <c r="I50">
        <f>MATCH(dataset!I50,{"Poor";"Average";"Good";"Excellent"},0)</f>
        <v>2</v>
      </c>
      <c r="J50">
        <f>VALUE(dataset!J50)</f>
        <v>7</v>
      </c>
      <c r="K50">
        <f>VALUE(dataset!K50)</f>
        <v>6</v>
      </c>
      <c r="L50">
        <f>VALUE(dataset!L50)</f>
        <v>4</v>
      </c>
      <c r="M50">
        <f>VALUE(dataset!M50)</f>
        <v>4</v>
      </c>
      <c r="N50">
        <f>IF(dataset!N50="Yes",1,0)</f>
        <v>1</v>
      </c>
      <c r="O50">
        <f>VALUE(dataset!O50)</f>
        <v>4</v>
      </c>
      <c r="P50">
        <f>IF(dataset!P50="Yes",1,0)</f>
        <v>0</v>
      </c>
      <c r="Q50">
        <f>IF(dataset!Q50="Yes",1,0)</f>
        <v>0</v>
      </c>
      <c r="R50">
        <f>VALUE(dataset!R50)</f>
        <v>100</v>
      </c>
      <c r="S50">
        <f>VALUE(dataset!S50)</f>
        <v>7</v>
      </c>
      <c r="T50">
        <f>VALUE(dataset!T50)</f>
        <v>6</v>
      </c>
      <c r="U50">
        <f>VALUE(dataset!U50)</f>
        <v>7</v>
      </c>
      <c r="V50">
        <f>MATCH(dataset!V50,{"Basic";"Intermediate";"Advanced"},0)</f>
        <v>2</v>
      </c>
      <c r="W50">
        <f>VALUE(dataset!W50)</f>
        <v>81</v>
      </c>
      <c r="X50">
        <f>VALUE(dataset!X50)</f>
        <v>206.05</v>
      </c>
      <c r="Y50">
        <f>IF(dataset!Y50="Placed",1,0)</f>
        <v>1</v>
      </c>
      <c r="Z50">
        <f>IFERROR(VALUE(RIGHT(dataset!Z50,1)),0)</f>
        <v>1</v>
      </c>
      <c r="AA50">
        <f>MATCH(dataset!AA50,_xlfn._xlws.SORT(_xlfn.UNIQUE(dataset!$AA$2:$AA$501)),0)</f>
        <v>8</v>
      </c>
      <c r="AB50">
        <f>MATCH(dataset!AB50,_xlfn._xlws.SORT(_xlfn.UNIQUE(dataset!$AB$2:$AB$501)),0)</f>
        <v>5</v>
      </c>
      <c r="AC50">
        <f>VALUE(dataset!AC50)</f>
        <v>105791</v>
      </c>
    </row>
    <row r="51" spans="1:29" x14ac:dyDescent="0.3">
      <c r="A51">
        <f>VALUE(RIGHT(dataset!A51,6))</f>
        <v>50</v>
      </c>
      <c r="B51">
        <f>VALUE(dataset!B51)</f>
        <v>23</v>
      </c>
      <c r="C51">
        <f>IF(dataset!C51="Male",1,2)</f>
        <v>1</v>
      </c>
      <c r="D51">
        <f>MATCH(dataset!D51,{"Freshman";"Sophomore";"Junior";"Senior"},0)</f>
        <v>2</v>
      </c>
      <c r="E51">
        <f>MATCH(dataset!E51,_xlfn._xlws.SORT(_xlfn.UNIQUE(dataset!$E$2:$E$501)),0)</f>
        <v>5</v>
      </c>
      <c r="F51">
        <f>VALUE(dataset!F51)</f>
        <v>79</v>
      </c>
      <c r="G51">
        <f>VALUE(dataset!G51)</f>
        <v>19</v>
      </c>
      <c r="H51" s="2">
        <f>VALUE(dataset!H51)</f>
        <v>3.11</v>
      </c>
      <c r="I51">
        <f>MATCH(dataset!I51,{"Poor";"Average";"Good";"Excellent"},0)</f>
        <v>2</v>
      </c>
      <c r="J51">
        <f>VALUE(dataset!J51)</f>
        <v>8</v>
      </c>
      <c r="K51">
        <f>VALUE(dataset!K51)</f>
        <v>9</v>
      </c>
      <c r="L51">
        <f>VALUE(dataset!L51)</f>
        <v>3</v>
      </c>
      <c r="M51">
        <f>VALUE(dataset!M51)</f>
        <v>2</v>
      </c>
      <c r="N51">
        <f>IF(dataset!N51="Yes",1,0)</f>
        <v>1</v>
      </c>
      <c r="O51">
        <f>VALUE(dataset!O51)</f>
        <v>5</v>
      </c>
      <c r="P51">
        <f>IF(dataset!P51="Yes",1,0)</f>
        <v>0</v>
      </c>
      <c r="Q51">
        <f>IF(dataset!Q51="Yes",1,0)</f>
        <v>0</v>
      </c>
      <c r="R51">
        <f>VALUE(dataset!R51)</f>
        <v>100</v>
      </c>
      <c r="S51">
        <f>VALUE(dataset!S51)</f>
        <v>8</v>
      </c>
      <c r="T51">
        <f>VALUE(dataset!T51)</f>
        <v>6</v>
      </c>
      <c r="U51">
        <f>VALUE(dataset!U51)</f>
        <v>7</v>
      </c>
      <c r="V51">
        <f>MATCH(dataset!V51,{"Basic";"Intermediate";"Advanced"},0)</f>
        <v>3</v>
      </c>
      <c r="W51">
        <f>VALUE(dataset!W51)</f>
        <v>80</v>
      </c>
      <c r="X51">
        <f>VALUE(dataset!X51)</f>
        <v>226.15</v>
      </c>
      <c r="Y51">
        <f>IF(dataset!Y51="Placed",1,0)</f>
        <v>1</v>
      </c>
      <c r="Z51">
        <f>IFERROR(VALUE(RIGHT(dataset!Z51,1)),0)</f>
        <v>1</v>
      </c>
      <c r="AA51">
        <f>MATCH(dataset!AA51,_xlfn._xlws.SORT(_xlfn.UNIQUE(dataset!$AA$2:$AA$501)),0)</f>
        <v>7</v>
      </c>
      <c r="AB51">
        <f>MATCH(dataset!AB51,_xlfn._xlws.SORT(_xlfn.UNIQUE(dataset!$AB$2:$AB$501)),0)</f>
        <v>2</v>
      </c>
      <c r="AC51">
        <f>VALUE(dataset!AC51)</f>
        <v>78364</v>
      </c>
    </row>
    <row r="52" spans="1:29" x14ac:dyDescent="0.3">
      <c r="A52">
        <f>VALUE(RIGHT(dataset!A52,6))</f>
        <v>51</v>
      </c>
      <c r="B52">
        <f>VALUE(dataset!B52)</f>
        <v>21</v>
      </c>
      <c r="C52">
        <f>IF(dataset!C52="Male",1,2)</f>
        <v>2</v>
      </c>
      <c r="D52">
        <f>MATCH(dataset!D52,{"Freshman";"Sophomore";"Junior";"Senior"},0)</f>
        <v>3</v>
      </c>
      <c r="E52">
        <f>MATCH(dataset!E52,_xlfn._xlws.SORT(_xlfn.UNIQUE(dataset!$E$2:$E$501)),0)</f>
        <v>8</v>
      </c>
      <c r="F52">
        <f>VALUE(dataset!F52)</f>
        <v>76</v>
      </c>
      <c r="G52">
        <f>VALUE(dataset!G52)</f>
        <v>29</v>
      </c>
      <c r="H52" s="2">
        <f>VALUE(dataset!H52)</f>
        <v>3.06</v>
      </c>
      <c r="I52">
        <f>MATCH(dataset!I52,{"Poor";"Average";"Good";"Excellent"},0)</f>
        <v>2</v>
      </c>
      <c r="J52">
        <f>VALUE(dataset!J52)</f>
        <v>7</v>
      </c>
      <c r="K52">
        <f>VALUE(dataset!K52)</f>
        <v>5</v>
      </c>
      <c r="L52">
        <f>VALUE(dataset!L52)</f>
        <v>2</v>
      </c>
      <c r="M52">
        <f>VALUE(dataset!M52)</f>
        <v>1</v>
      </c>
      <c r="N52">
        <f>IF(dataset!N52="Yes",1,0)</f>
        <v>1</v>
      </c>
      <c r="O52">
        <f>VALUE(dataset!O52)</f>
        <v>4</v>
      </c>
      <c r="P52">
        <f>IF(dataset!P52="Yes",1,0)</f>
        <v>0</v>
      </c>
      <c r="Q52">
        <f>IF(dataset!Q52="Yes",1,0)</f>
        <v>0</v>
      </c>
      <c r="R52">
        <f>VALUE(dataset!R52)</f>
        <v>85</v>
      </c>
      <c r="S52">
        <f>VALUE(dataset!S52)</f>
        <v>9</v>
      </c>
      <c r="T52">
        <f>VALUE(dataset!T52)</f>
        <v>6</v>
      </c>
      <c r="U52">
        <f>VALUE(dataset!U52)</f>
        <v>7</v>
      </c>
      <c r="V52">
        <f>MATCH(dataset!V52,{"Basic";"Intermediate";"Advanced"},0)</f>
        <v>3</v>
      </c>
      <c r="W52">
        <f>VALUE(dataset!W52)</f>
        <v>78</v>
      </c>
      <c r="X52">
        <f>VALUE(dataset!X52)</f>
        <v>203.4</v>
      </c>
      <c r="Y52">
        <f>IF(dataset!Y52="Placed",1,0)</f>
        <v>1</v>
      </c>
      <c r="Z52">
        <f>IFERROR(VALUE(RIGHT(dataset!Z52,1)),0)</f>
        <v>1</v>
      </c>
      <c r="AA52">
        <f>MATCH(dataset!AA52,_xlfn._xlws.SORT(_xlfn.UNIQUE(dataset!$AA$2:$AA$501)),0)</f>
        <v>9</v>
      </c>
      <c r="AB52">
        <f>MATCH(dataset!AB52,_xlfn._xlws.SORT(_xlfn.UNIQUE(dataset!$AB$2:$AB$501)),0)</f>
        <v>1</v>
      </c>
      <c r="AC52">
        <f>VALUE(dataset!AC52)</f>
        <v>94844</v>
      </c>
    </row>
    <row r="53" spans="1:29" x14ac:dyDescent="0.3">
      <c r="A53">
        <f>VALUE(RIGHT(dataset!A53,6))</f>
        <v>52</v>
      </c>
      <c r="B53">
        <f>VALUE(dataset!B53)</f>
        <v>21</v>
      </c>
      <c r="C53">
        <f>IF(dataset!C53="Male",1,2)</f>
        <v>1</v>
      </c>
      <c r="D53">
        <f>MATCH(dataset!D53,{"Freshman";"Sophomore";"Junior";"Senior"},0)</f>
        <v>4</v>
      </c>
      <c r="E53">
        <f>MATCH(dataset!E53,_xlfn._xlws.SORT(_xlfn.UNIQUE(dataset!$E$2:$E$501)),0)</f>
        <v>1</v>
      </c>
      <c r="F53">
        <f>VALUE(dataset!F53)</f>
        <v>81</v>
      </c>
      <c r="G53">
        <f>VALUE(dataset!G53)</f>
        <v>29</v>
      </c>
      <c r="H53" s="2">
        <f>VALUE(dataset!H53)</f>
        <v>3.28</v>
      </c>
      <c r="I53">
        <f>MATCH(dataset!I53,{"Poor";"Average";"Good";"Excellent"},0)</f>
        <v>3</v>
      </c>
      <c r="J53">
        <f>VALUE(dataset!J53)</f>
        <v>9</v>
      </c>
      <c r="K53">
        <f>VALUE(dataset!K53)</f>
        <v>10</v>
      </c>
      <c r="L53">
        <f>VALUE(dataset!L53)</f>
        <v>2</v>
      </c>
      <c r="M53">
        <f>VALUE(dataset!M53)</f>
        <v>4</v>
      </c>
      <c r="N53">
        <f>IF(dataset!N53="Yes",1,0)</f>
        <v>0</v>
      </c>
      <c r="O53">
        <f>VALUE(dataset!O53)</f>
        <v>4</v>
      </c>
      <c r="P53">
        <f>IF(dataset!P53="Yes",1,0)</f>
        <v>1</v>
      </c>
      <c r="Q53">
        <f>IF(dataset!Q53="Yes",1,0)</f>
        <v>0</v>
      </c>
      <c r="R53">
        <f>VALUE(dataset!R53)</f>
        <v>100</v>
      </c>
      <c r="S53">
        <f>VALUE(dataset!S53)</f>
        <v>10</v>
      </c>
      <c r="T53">
        <f>VALUE(dataset!T53)</f>
        <v>9</v>
      </c>
      <c r="U53">
        <f>VALUE(dataset!U53)</f>
        <v>9</v>
      </c>
      <c r="V53">
        <f>MATCH(dataset!V53,{"Basic";"Intermediate";"Advanced"},0)</f>
        <v>3</v>
      </c>
      <c r="W53">
        <f>VALUE(dataset!W53)</f>
        <v>92</v>
      </c>
      <c r="X53">
        <f>VALUE(dataset!X53)</f>
        <v>242.2</v>
      </c>
      <c r="Y53">
        <f>IF(dataset!Y53="Placed",1,0)</f>
        <v>1</v>
      </c>
      <c r="Z53">
        <f>IFERROR(VALUE(RIGHT(dataset!Z53,1)),0)</f>
        <v>1</v>
      </c>
      <c r="AA53">
        <f>MATCH(dataset!AA53,_xlfn._xlws.SORT(_xlfn.UNIQUE(dataset!$AA$2:$AA$501)),0)</f>
        <v>8</v>
      </c>
      <c r="AB53">
        <f>MATCH(dataset!AB53,_xlfn._xlws.SORT(_xlfn.UNIQUE(dataset!$AB$2:$AB$501)),0)</f>
        <v>1</v>
      </c>
      <c r="AC53">
        <f>VALUE(dataset!AC53)</f>
        <v>105351</v>
      </c>
    </row>
    <row r="54" spans="1:29" x14ac:dyDescent="0.3">
      <c r="A54">
        <f>VALUE(RIGHT(dataset!A54,6))</f>
        <v>53</v>
      </c>
      <c r="B54">
        <f>VALUE(dataset!B54)</f>
        <v>25</v>
      </c>
      <c r="C54">
        <f>IF(dataset!C54="Male",1,2)</f>
        <v>1</v>
      </c>
      <c r="D54">
        <f>MATCH(dataset!D54,{"Freshman";"Sophomore";"Junior";"Senior"},0)</f>
        <v>1</v>
      </c>
      <c r="E54">
        <f>MATCH(dataset!E54,_xlfn._xlws.SORT(_xlfn.UNIQUE(dataset!$E$2:$E$501)),0)</f>
        <v>6</v>
      </c>
      <c r="F54">
        <f>VALUE(dataset!F54)</f>
        <v>76</v>
      </c>
      <c r="G54">
        <f>VALUE(dataset!G54)</f>
        <v>16</v>
      </c>
      <c r="H54" s="2">
        <f>VALUE(dataset!H54)</f>
        <v>2.9</v>
      </c>
      <c r="I54">
        <f>MATCH(dataset!I54,{"Poor";"Average";"Good";"Excellent"},0)</f>
        <v>2</v>
      </c>
      <c r="J54">
        <f>VALUE(dataset!J54)</f>
        <v>4</v>
      </c>
      <c r="K54">
        <f>VALUE(dataset!K54)</f>
        <v>6</v>
      </c>
      <c r="L54">
        <f>VALUE(dataset!L54)</f>
        <v>0</v>
      </c>
      <c r="M54">
        <f>VALUE(dataset!M54)</f>
        <v>3</v>
      </c>
      <c r="N54">
        <f>IF(dataset!N54="Yes",1,0)</f>
        <v>1</v>
      </c>
      <c r="O54">
        <f>VALUE(dataset!O54)</f>
        <v>4</v>
      </c>
      <c r="P54">
        <f>IF(dataset!P54="Yes",1,0)</f>
        <v>1</v>
      </c>
      <c r="Q54">
        <f>IF(dataset!Q54="Yes",1,0)</f>
        <v>1</v>
      </c>
      <c r="R54">
        <f>VALUE(dataset!R54)</f>
        <v>90</v>
      </c>
      <c r="S54">
        <f>VALUE(dataset!S54)</f>
        <v>10</v>
      </c>
      <c r="T54">
        <f>VALUE(dataset!T54)</f>
        <v>10</v>
      </c>
      <c r="U54">
        <f>VALUE(dataset!U54)</f>
        <v>6</v>
      </c>
      <c r="V54">
        <f>MATCH(dataset!V54,{"Basic";"Intermediate";"Advanced"},0)</f>
        <v>3</v>
      </c>
      <c r="W54">
        <f>VALUE(dataset!W54)</f>
        <v>60</v>
      </c>
      <c r="X54">
        <f>VALUE(dataset!X54)</f>
        <v>180.5</v>
      </c>
      <c r="Y54">
        <f>IF(dataset!Y54="Placed",1,0)</f>
        <v>0</v>
      </c>
      <c r="Z54">
        <f>IFERROR(VALUE(RIGHT(dataset!Z54,1)),0)</f>
        <v>0</v>
      </c>
      <c r="AA54">
        <f>MATCH(dataset!AA54,_xlfn._xlws.SORT(_xlfn.UNIQUE(dataset!$AA$2:$AA$501)),0)</f>
        <v>14</v>
      </c>
      <c r="AB54">
        <f>MATCH(dataset!AB54,_xlfn._xlws.SORT(_xlfn.UNIQUE(dataset!$AB$2:$AB$501)),0)</f>
        <v>3</v>
      </c>
      <c r="AC54">
        <f>VALUE(dataset!AC54)</f>
        <v>0</v>
      </c>
    </row>
    <row r="55" spans="1:29" x14ac:dyDescent="0.3">
      <c r="A55">
        <f>VALUE(RIGHT(dataset!A55,6))</f>
        <v>54</v>
      </c>
      <c r="B55">
        <f>VALUE(dataset!B55)</f>
        <v>22</v>
      </c>
      <c r="C55">
        <f>IF(dataset!C55="Male",1,2)</f>
        <v>1</v>
      </c>
      <c r="D55">
        <f>MATCH(dataset!D55,{"Freshman";"Sophomore";"Junior";"Senior"},0)</f>
        <v>3</v>
      </c>
      <c r="E55">
        <f>MATCH(dataset!E55,_xlfn._xlws.SORT(_xlfn.UNIQUE(dataset!$E$2:$E$501)),0)</f>
        <v>3</v>
      </c>
      <c r="F55">
        <f>VALUE(dataset!F55)</f>
        <v>75</v>
      </c>
      <c r="G55">
        <f>VALUE(dataset!G55)</f>
        <v>22</v>
      </c>
      <c r="H55" s="2">
        <f>VALUE(dataset!H55)</f>
        <v>3.07</v>
      </c>
      <c r="I55">
        <f>MATCH(dataset!I55,{"Poor";"Average";"Good";"Excellent"},0)</f>
        <v>2</v>
      </c>
      <c r="J55">
        <f>VALUE(dataset!J55)</f>
        <v>6</v>
      </c>
      <c r="K55">
        <f>VALUE(dataset!K55)</f>
        <v>8</v>
      </c>
      <c r="L55">
        <f>VALUE(dataset!L55)</f>
        <v>0</v>
      </c>
      <c r="M55">
        <f>VALUE(dataset!M55)</f>
        <v>2</v>
      </c>
      <c r="N55">
        <f>IF(dataset!N55="Yes",1,0)</f>
        <v>0</v>
      </c>
      <c r="O55">
        <f>VALUE(dataset!O55)</f>
        <v>3</v>
      </c>
      <c r="P55">
        <f>IF(dataset!P55="Yes",1,0)</f>
        <v>0</v>
      </c>
      <c r="Q55">
        <f>IF(dataset!Q55="Yes",1,0)</f>
        <v>1</v>
      </c>
      <c r="R55">
        <f>VALUE(dataset!R55)</f>
        <v>84</v>
      </c>
      <c r="S55">
        <f>VALUE(dataset!S55)</f>
        <v>6</v>
      </c>
      <c r="T55">
        <f>VALUE(dataset!T55)</f>
        <v>5</v>
      </c>
      <c r="U55">
        <f>VALUE(dataset!U55)</f>
        <v>7</v>
      </c>
      <c r="V55">
        <f>MATCH(dataset!V55,{"Basic";"Intermediate";"Advanced"},0)</f>
        <v>2</v>
      </c>
      <c r="W55">
        <f>VALUE(dataset!W55)</f>
        <v>86</v>
      </c>
      <c r="X55">
        <f>VALUE(dataset!X55)</f>
        <v>195.25</v>
      </c>
      <c r="Y55">
        <f>IF(dataset!Y55="Placed",1,0)</f>
        <v>1</v>
      </c>
      <c r="Z55">
        <f>IFERROR(VALUE(RIGHT(dataset!Z55,1)),0)</f>
        <v>1</v>
      </c>
      <c r="AA55">
        <f>MATCH(dataset!AA55,_xlfn._xlws.SORT(_xlfn.UNIQUE(dataset!$AA$2:$AA$501)),0)</f>
        <v>11</v>
      </c>
      <c r="AB55">
        <f>MATCH(dataset!AB55,_xlfn._xlws.SORT(_xlfn.UNIQUE(dataset!$AB$2:$AB$501)),0)</f>
        <v>2</v>
      </c>
      <c r="AC55">
        <f>VALUE(dataset!AC55)</f>
        <v>109796</v>
      </c>
    </row>
    <row r="56" spans="1:29" x14ac:dyDescent="0.3">
      <c r="A56">
        <f>VALUE(RIGHT(dataset!A56,6))</f>
        <v>55</v>
      </c>
      <c r="B56">
        <f>VALUE(dataset!B56)</f>
        <v>22</v>
      </c>
      <c r="C56">
        <f>IF(dataset!C56="Male",1,2)</f>
        <v>2</v>
      </c>
      <c r="D56">
        <f>MATCH(dataset!D56,{"Freshman";"Sophomore";"Junior";"Senior"},0)</f>
        <v>1</v>
      </c>
      <c r="E56">
        <f>MATCH(dataset!E56,_xlfn._xlws.SORT(_xlfn.UNIQUE(dataset!$E$2:$E$501)),0)</f>
        <v>1</v>
      </c>
      <c r="F56">
        <f>VALUE(dataset!F56)</f>
        <v>86</v>
      </c>
      <c r="G56">
        <f>VALUE(dataset!G56)</f>
        <v>23</v>
      </c>
      <c r="H56" s="2">
        <f>VALUE(dataset!H56)</f>
        <v>3.1</v>
      </c>
      <c r="I56">
        <f>MATCH(dataset!I56,{"Poor";"Average";"Good";"Excellent"},0)</f>
        <v>2</v>
      </c>
      <c r="J56">
        <f>VALUE(dataset!J56)</f>
        <v>9</v>
      </c>
      <c r="K56">
        <f>VALUE(dataset!K56)</f>
        <v>9</v>
      </c>
      <c r="L56">
        <f>VALUE(dataset!L56)</f>
        <v>2</v>
      </c>
      <c r="M56">
        <f>VALUE(dataset!M56)</f>
        <v>8</v>
      </c>
      <c r="N56">
        <f>IF(dataset!N56="Yes",1,0)</f>
        <v>1</v>
      </c>
      <c r="O56">
        <f>VALUE(dataset!O56)</f>
        <v>4</v>
      </c>
      <c r="P56">
        <f>IF(dataset!P56="Yes",1,0)</f>
        <v>0</v>
      </c>
      <c r="Q56">
        <f>IF(dataset!Q56="Yes",1,0)</f>
        <v>1</v>
      </c>
      <c r="R56">
        <f>VALUE(dataset!R56)</f>
        <v>100</v>
      </c>
      <c r="S56">
        <f>VALUE(dataset!S56)</f>
        <v>7</v>
      </c>
      <c r="T56">
        <f>VALUE(dataset!T56)</f>
        <v>8</v>
      </c>
      <c r="U56">
        <f>VALUE(dataset!U56)</f>
        <v>10</v>
      </c>
      <c r="V56">
        <f>MATCH(dataset!V56,{"Basic";"Intermediate";"Advanced"},0)</f>
        <v>2</v>
      </c>
      <c r="W56">
        <f>VALUE(dataset!W56)</f>
        <v>99</v>
      </c>
      <c r="X56">
        <f>VALUE(dataset!X56)</f>
        <v>237</v>
      </c>
      <c r="Y56">
        <f>IF(dataset!Y56="Placed",1,0)</f>
        <v>1</v>
      </c>
      <c r="Z56">
        <f>IFERROR(VALUE(RIGHT(dataset!Z56,1)),0)</f>
        <v>1</v>
      </c>
      <c r="AA56">
        <f>MATCH(dataset!AA56,_xlfn._xlws.SORT(_xlfn.UNIQUE(dataset!$AA$2:$AA$501)),0)</f>
        <v>13</v>
      </c>
      <c r="AB56">
        <f>MATCH(dataset!AB56,_xlfn._xlws.SORT(_xlfn.UNIQUE(dataset!$AB$2:$AB$501)),0)</f>
        <v>2</v>
      </c>
      <c r="AC56">
        <f>VALUE(dataset!AC56)</f>
        <v>95995</v>
      </c>
    </row>
    <row r="57" spans="1:29" x14ac:dyDescent="0.3">
      <c r="A57">
        <f>VALUE(RIGHT(dataset!A57,6))</f>
        <v>56</v>
      </c>
      <c r="B57">
        <f>VALUE(dataset!B57)</f>
        <v>20</v>
      </c>
      <c r="C57">
        <f>IF(dataset!C57="Male",1,2)</f>
        <v>2</v>
      </c>
      <c r="D57">
        <f>MATCH(dataset!D57,{"Freshman";"Sophomore";"Junior";"Senior"},0)</f>
        <v>4</v>
      </c>
      <c r="E57">
        <f>MATCH(dataset!E57,_xlfn._xlws.SORT(_xlfn.UNIQUE(dataset!$E$2:$E$501)),0)</f>
        <v>3</v>
      </c>
      <c r="F57">
        <f>VALUE(dataset!F57)</f>
        <v>89</v>
      </c>
      <c r="G57">
        <f>VALUE(dataset!G57)</f>
        <v>18</v>
      </c>
      <c r="H57" s="2">
        <f>VALUE(dataset!H57)</f>
        <v>3.27</v>
      </c>
      <c r="I57">
        <f>MATCH(dataset!I57,{"Poor";"Average";"Good";"Excellent"},0)</f>
        <v>3</v>
      </c>
      <c r="J57">
        <f>VALUE(dataset!J57)</f>
        <v>9</v>
      </c>
      <c r="K57">
        <f>VALUE(dataset!K57)</f>
        <v>12</v>
      </c>
      <c r="L57">
        <f>VALUE(dataset!L57)</f>
        <v>0</v>
      </c>
      <c r="M57">
        <f>VALUE(dataset!M57)</f>
        <v>3</v>
      </c>
      <c r="N57">
        <f>IF(dataset!N57="Yes",1,0)</f>
        <v>1</v>
      </c>
      <c r="O57">
        <f>VALUE(dataset!O57)</f>
        <v>5</v>
      </c>
      <c r="P57">
        <f>IF(dataset!P57="Yes",1,0)</f>
        <v>1</v>
      </c>
      <c r="Q57">
        <f>IF(dataset!Q57="Yes",1,0)</f>
        <v>1</v>
      </c>
      <c r="R57">
        <f>VALUE(dataset!R57)</f>
        <v>100</v>
      </c>
      <c r="S57">
        <f>VALUE(dataset!S57)</f>
        <v>10</v>
      </c>
      <c r="T57">
        <f>VALUE(dataset!T57)</f>
        <v>8</v>
      </c>
      <c r="U57">
        <f>VALUE(dataset!U57)</f>
        <v>8</v>
      </c>
      <c r="V57">
        <f>MATCH(dataset!V57,{"Basic";"Intermediate";"Advanced"},0)</f>
        <v>3</v>
      </c>
      <c r="W57">
        <f>VALUE(dataset!W57)</f>
        <v>94</v>
      </c>
      <c r="X57">
        <f>VALUE(dataset!X57)</f>
        <v>247.05</v>
      </c>
      <c r="Y57">
        <f>IF(dataset!Y57="Placed",1,0)</f>
        <v>1</v>
      </c>
      <c r="Z57">
        <f>IFERROR(VALUE(RIGHT(dataset!Z57,1)),0)</f>
        <v>1</v>
      </c>
      <c r="AA57">
        <f>MATCH(dataset!AA57,_xlfn._xlws.SORT(_xlfn.UNIQUE(dataset!$AA$2:$AA$501)),0)</f>
        <v>11</v>
      </c>
      <c r="AB57">
        <f>MATCH(dataset!AB57,_xlfn._xlws.SORT(_xlfn.UNIQUE(dataset!$AB$2:$AB$501)),0)</f>
        <v>1</v>
      </c>
      <c r="AC57">
        <f>VALUE(dataset!AC57)</f>
        <v>72691</v>
      </c>
    </row>
    <row r="58" spans="1:29" x14ac:dyDescent="0.3">
      <c r="A58">
        <f>VALUE(RIGHT(dataset!A58,6))</f>
        <v>57</v>
      </c>
      <c r="B58">
        <f>VALUE(dataset!B58)</f>
        <v>21</v>
      </c>
      <c r="C58">
        <f>IF(dataset!C58="Male",1,2)</f>
        <v>1</v>
      </c>
      <c r="D58">
        <f>MATCH(dataset!D58,{"Freshman";"Sophomore";"Junior";"Senior"},0)</f>
        <v>3</v>
      </c>
      <c r="E58">
        <f>MATCH(dataset!E58,_xlfn._xlws.SORT(_xlfn.UNIQUE(dataset!$E$2:$E$501)),0)</f>
        <v>1</v>
      </c>
      <c r="F58">
        <f>VALUE(dataset!F58)</f>
        <v>87</v>
      </c>
      <c r="G58">
        <f>VALUE(dataset!G58)</f>
        <v>29</v>
      </c>
      <c r="H58" s="2">
        <f>VALUE(dataset!H58)</f>
        <v>3.51</v>
      </c>
      <c r="I58">
        <f>MATCH(dataset!I58,{"Poor";"Average";"Good";"Excellent"},0)</f>
        <v>3</v>
      </c>
      <c r="J58">
        <f>VALUE(dataset!J58)</f>
        <v>9</v>
      </c>
      <c r="K58">
        <f>VALUE(dataset!K58)</f>
        <v>10</v>
      </c>
      <c r="L58">
        <f>VALUE(dataset!L58)</f>
        <v>0</v>
      </c>
      <c r="M58">
        <f>VALUE(dataset!M58)</f>
        <v>5</v>
      </c>
      <c r="N58">
        <f>IF(dataset!N58="Yes",1,0)</f>
        <v>1</v>
      </c>
      <c r="O58">
        <f>VALUE(dataset!O58)</f>
        <v>5</v>
      </c>
      <c r="P58">
        <f>IF(dataset!P58="Yes",1,0)</f>
        <v>0</v>
      </c>
      <c r="Q58">
        <f>IF(dataset!Q58="Yes",1,0)</f>
        <v>1</v>
      </c>
      <c r="R58">
        <f>VALUE(dataset!R58)</f>
        <v>100</v>
      </c>
      <c r="S58">
        <f>VALUE(dataset!S58)</f>
        <v>7</v>
      </c>
      <c r="T58">
        <f>VALUE(dataset!T58)</f>
        <v>6</v>
      </c>
      <c r="U58">
        <f>VALUE(dataset!U58)</f>
        <v>10</v>
      </c>
      <c r="V58">
        <f>MATCH(dataset!V58,{"Basic";"Intermediate";"Advanced"},0)</f>
        <v>3</v>
      </c>
      <c r="W58">
        <f>VALUE(dataset!W58)</f>
        <v>92</v>
      </c>
      <c r="X58">
        <f>VALUE(dataset!X58)</f>
        <v>243.65</v>
      </c>
      <c r="Y58">
        <f>IF(dataset!Y58="Placed",1,0)</f>
        <v>0</v>
      </c>
      <c r="Z58">
        <f>IFERROR(VALUE(RIGHT(dataset!Z58,1)),0)</f>
        <v>0</v>
      </c>
      <c r="AA58">
        <f>MATCH(dataset!AA58,_xlfn._xlws.SORT(_xlfn.UNIQUE(dataset!$AA$2:$AA$501)),0)</f>
        <v>14</v>
      </c>
      <c r="AB58">
        <f>MATCH(dataset!AB58,_xlfn._xlws.SORT(_xlfn.UNIQUE(dataset!$AB$2:$AB$501)),0)</f>
        <v>3</v>
      </c>
      <c r="AC58">
        <f>VALUE(dataset!AC58)</f>
        <v>0</v>
      </c>
    </row>
    <row r="59" spans="1:29" x14ac:dyDescent="0.3">
      <c r="A59">
        <f>VALUE(RIGHT(dataset!A59,6))</f>
        <v>58</v>
      </c>
      <c r="B59">
        <f>VALUE(dataset!B59)</f>
        <v>22</v>
      </c>
      <c r="C59">
        <f>IF(dataset!C59="Male",1,2)</f>
        <v>2</v>
      </c>
      <c r="D59">
        <f>MATCH(dataset!D59,{"Freshman";"Sophomore";"Junior";"Senior"},0)</f>
        <v>3</v>
      </c>
      <c r="E59">
        <f>MATCH(dataset!E59,_xlfn._xlws.SORT(_xlfn.UNIQUE(dataset!$E$2:$E$501)),0)</f>
        <v>5</v>
      </c>
      <c r="F59">
        <f>VALUE(dataset!F59)</f>
        <v>82</v>
      </c>
      <c r="G59">
        <f>VALUE(dataset!G59)</f>
        <v>22</v>
      </c>
      <c r="H59" s="2">
        <f>VALUE(dataset!H59)</f>
        <v>3.27</v>
      </c>
      <c r="I59">
        <f>MATCH(dataset!I59,{"Poor";"Average";"Good";"Excellent"},0)</f>
        <v>3</v>
      </c>
      <c r="J59">
        <f>VALUE(dataset!J59)</f>
        <v>7</v>
      </c>
      <c r="K59">
        <f>VALUE(dataset!K59)</f>
        <v>9</v>
      </c>
      <c r="L59">
        <f>VALUE(dataset!L59)</f>
        <v>1</v>
      </c>
      <c r="M59">
        <f>VALUE(dataset!M59)</f>
        <v>2</v>
      </c>
      <c r="N59">
        <f>IF(dataset!N59="Yes",1,0)</f>
        <v>1</v>
      </c>
      <c r="O59">
        <f>VALUE(dataset!O59)</f>
        <v>4</v>
      </c>
      <c r="P59">
        <f>IF(dataset!P59="Yes",1,0)</f>
        <v>0</v>
      </c>
      <c r="Q59">
        <f>IF(dataset!Q59="Yes",1,0)</f>
        <v>1</v>
      </c>
      <c r="R59">
        <f>VALUE(dataset!R59)</f>
        <v>100</v>
      </c>
      <c r="S59">
        <f>VALUE(dataset!S59)</f>
        <v>7</v>
      </c>
      <c r="T59">
        <f>VALUE(dataset!T59)</f>
        <v>7</v>
      </c>
      <c r="U59">
        <f>VALUE(dataset!U59)</f>
        <v>7</v>
      </c>
      <c r="V59">
        <f>MATCH(dataset!V59,{"Basic";"Intermediate";"Advanced"},0)</f>
        <v>3</v>
      </c>
      <c r="W59">
        <f>VALUE(dataset!W59)</f>
        <v>71</v>
      </c>
      <c r="X59">
        <f>VALUE(dataset!X59)</f>
        <v>210.05</v>
      </c>
      <c r="Y59">
        <f>IF(dataset!Y59="Placed",1,0)</f>
        <v>0</v>
      </c>
      <c r="Z59">
        <f>IFERROR(VALUE(RIGHT(dataset!Z59,1)),0)</f>
        <v>0</v>
      </c>
      <c r="AA59">
        <f>MATCH(dataset!AA59,_xlfn._xlws.SORT(_xlfn.UNIQUE(dataset!$AA$2:$AA$501)),0)</f>
        <v>14</v>
      </c>
      <c r="AB59">
        <f>MATCH(dataset!AB59,_xlfn._xlws.SORT(_xlfn.UNIQUE(dataset!$AB$2:$AB$501)),0)</f>
        <v>3</v>
      </c>
      <c r="AC59">
        <f>VALUE(dataset!AC59)</f>
        <v>0</v>
      </c>
    </row>
    <row r="60" spans="1:29" x14ac:dyDescent="0.3">
      <c r="A60">
        <f>VALUE(RIGHT(dataset!A60,6))</f>
        <v>59</v>
      </c>
      <c r="B60">
        <f>VALUE(dataset!B60)</f>
        <v>21</v>
      </c>
      <c r="C60">
        <f>IF(dataset!C60="Male",1,2)</f>
        <v>1</v>
      </c>
      <c r="D60">
        <f>MATCH(dataset!D60,{"Freshman";"Sophomore";"Junior";"Senior"},0)</f>
        <v>2</v>
      </c>
      <c r="E60">
        <f>MATCH(dataset!E60,_xlfn._xlws.SORT(_xlfn.UNIQUE(dataset!$E$2:$E$501)),0)</f>
        <v>7</v>
      </c>
      <c r="F60">
        <f>VALUE(dataset!F60)</f>
        <v>96</v>
      </c>
      <c r="G60">
        <f>VALUE(dataset!G60)</f>
        <v>23</v>
      </c>
      <c r="H60" s="2">
        <f>VALUE(dataset!H60)</f>
        <v>3.59</v>
      </c>
      <c r="I60">
        <f>MATCH(dataset!I60,{"Poor";"Average";"Good";"Excellent"},0)</f>
        <v>3</v>
      </c>
      <c r="J60">
        <f>VALUE(dataset!J60)</f>
        <v>6</v>
      </c>
      <c r="K60">
        <f>VALUE(dataset!K60)</f>
        <v>8</v>
      </c>
      <c r="L60">
        <f>VALUE(dataset!L60)</f>
        <v>3</v>
      </c>
      <c r="M60">
        <f>VALUE(dataset!M60)</f>
        <v>3</v>
      </c>
      <c r="N60">
        <f>IF(dataset!N60="Yes",1,0)</f>
        <v>1</v>
      </c>
      <c r="O60">
        <f>VALUE(dataset!O60)</f>
        <v>5</v>
      </c>
      <c r="P60">
        <f>IF(dataset!P60="Yes",1,0)</f>
        <v>0</v>
      </c>
      <c r="Q60">
        <f>IF(dataset!Q60="Yes",1,0)</f>
        <v>0</v>
      </c>
      <c r="R60">
        <f>VALUE(dataset!R60)</f>
        <v>100</v>
      </c>
      <c r="S60">
        <f>VALUE(dataset!S60)</f>
        <v>10</v>
      </c>
      <c r="T60">
        <f>VALUE(dataset!T60)</f>
        <v>8</v>
      </c>
      <c r="U60">
        <f>VALUE(dataset!U60)</f>
        <v>7</v>
      </c>
      <c r="V60">
        <f>MATCH(dataset!V60,{"Basic";"Intermediate";"Advanced"},0)</f>
        <v>3</v>
      </c>
      <c r="W60">
        <f>VALUE(dataset!W60)</f>
        <v>93</v>
      </c>
      <c r="X60">
        <f>VALUE(dataset!X60)</f>
        <v>233.85</v>
      </c>
      <c r="Y60">
        <f>IF(dataset!Y60="Placed",1,0)</f>
        <v>1</v>
      </c>
      <c r="Z60">
        <f>IFERROR(VALUE(RIGHT(dataset!Z60,1)),0)</f>
        <v>1</v>
      </c>
      <c r="AA60">
        <f>MATCH(dataset!AA60,_xlfn._xlws.SORT(_xlfn.UNIQUE(dataset!$AA$2:$AA$501)),0)</f>
        <v>5</v>
      </c>
      <c r="AB60">
        <f>MATCH(dataset!AB60,_xlfn._xlws.SORT(_xlfn.UNIQUE(dataset!$AB$2:$AB$501)),0)</f>
        <v>5</v>
      </c>
      <c r="AC60">
        <f>VALUE(dataset!AC60)</f>
        <v>85981</v>
      </c>
    </row>
    <row r="61" spans="1:29" x14ac:dyDescent="0.3">
      <c r="A61">
        <f>VALUE(RIGHT(dataset!A61,6))</f>
        <v>60</v>
      </c>
      <c r="B61">
        <f>VALUE(dataset!B61)</f>
        <v>21</v>
      </c>
      <c r="C61">
        <f>IF(dataset!C61="Male",1,2)</f>
        <v>2</v>
      </c>
      <c r="D61">
        <f>MATCH(dataset!D61,{"Freshman";"Sophomore";"Junior";"Senior"},0)</f>
        <v>2</v>
      </c>
      <c r="E61">
        <f>MATCH(dataset!E61,_xlfn._xlws.SORT(_xlfn.UNIQUE(dataset!$E$2:$E$501)),0)</f>
        <v>5</v>
      </c>
      <c r="F61">
        <f>VALUE(dataset!F61)</f>
        <v>97</v>
      </c>
      <c r="G61">
        <f>VALUE(dataset!G61)</f>
        <v>18</v>
      </c>
      <c r="H61" s="2">
        <f>VALUE(dataset!H61)</f>
        <v>3.28</v>
      </c>
      <c r="I61">
        <f>MATCH(dataset!I61,{"Poor";"Average";"Good";"Excellent"},0)</f>
        <v>3</v>
      </c>
      <c r="J61">
        <f>VALUE(dataset!J61)</f>
        <v>7</v>
      </c>
      <c r="K61">
        <f>VALUE(dataset!K61)</f>
        <v>6</v>
      </c>
      <c r="L61">
        <f>VALUE(dataset!L61)</f>
        <v>0</v>
      </c>
      <c r="M61">
        <f>VALUE(dataset!M61)</f>
        <v>1</v>
      </c>
      <c r="N61">
        <f>IF(dataset!N61="Yes",1,0)</f>
        <v>1</v>
      </c>
      <c r="O61">
        <f>VALUE(dataset!O61)</f>
        <v>3</v>
      </c>
      <c r="P61">
        <f>IF(dataset!P61="Yes",1,0)</f>
        <v>0</v>
      </c>
      <c r="Q61">
        <f>IF(dataset!Q61="Yes",1,0)</f>
        <v>1</v>
      </c>
      <c r="R61">
        <f>VALUE(dataset!R61)</f>
        <v>88</v>
      </c>
      <c r="S61">
        <f>VALUE(dataset!S61)</f>
        <v>7</v>
      </c>
      <c r="T61">
        <f>VALUE(dataset!T61)</f>
        <v>7</v>
      </c>
      <c r="U61">
        <f>VALUE(dataset!U61)</f>
        <v>6</v>
      </c>
      <c r="V61">
        <f>MATCH(dataset!V61,{"Basic";"Intermediate";"Advanced"},0)</f>
        <v>3</v>
      </c>
      <c r="W61">
        <f>VALUE(dataset!W61)</f>
        <v>66</v>
      </c>
      <c r="X61">
        <f>VALUE(dataset!X61)</f>
        <v>189.6</v>
      </c>
      <c r="Y61">
        <f>IF(dataset!Y61="Placed",1,0)</f>
        <v>1</v>
      </c>
      <c r="Z61">
        <f>IFERROR(VALUE(RIGHT(dataset!Z61,1)),0)</f>
        <v>1</v>
      </c>
      <c r="AA61">
        <f>MATCH(dataset!AA61,_xlfn._xlws.SORT(_xlfn.UNIQUE(dataset!$AA$2:$AA$501)),0)</f>
        <v>7</v>
      </c>
      <c r="AB61">
        <f>MATCH(dataset!AB61,_xlfn._xlws.SORT(_xlfn.UNIQUE(dataset!$AB$2:$AB$501)),0)</f>
        <v>5</v>
      </c>
      <c r="AC61">
        <f>VALUE(dataset!AC61)</f>
        <v>109069</v>
      </c>
    </row>
    <row r="62" spans="1:29" x14ac:dyDescent="0.3">
      <c r="A62">
        <f>VALUE(RIGHT(dataset!A62,6))</f>
        <v>61</v>
      </c>
      <c r="B62">
        <f>VALUE(dataset!B62)</f>
        <v>20</v>
      </c>
      <c r="C62">
        <f>IF(dataset!C62="Male",1,2)</f>
        <v>1</v>
      </c>
      <c r="D62">
        <f>MATCH(dataset!D62,{"Freshman";"Sophomore";"Junior";"Senior"},0)</f>
        <v>4</v>
      </c>
      <c r="E62">
        <f>MATCH(dataset!E62,_xlfn._xlws.SORT(_xlfn.UNIQUE(dataset!$E$2:$E$501)),0)</f>
        <v>3</v>
      </c>
      <c r="F62">
        <f>VALUE(dataset!F62)</f>
        <v>81</v>
      </c>
      <c r="G62">
        <f>VALUE(dataset!G62)</f>
        <v>26</v>
      </c>
      <c r="H62" s="2">
        <f>VALUE(dataset!H62)</f>
        <v>3.03</v>
      </c>
      <c r="I62">
        <f>MATCH(dataset!I62,{"Poor";"Average";"Good";"Excellent"},0)</f>
        <v>2</v>
      </c>
      <c r="J62">
        <f>VALUE(dataset!J62)</f>
        <v>7</v>
      </c>
      <c r="K62">
        <f>VALUE(dataset!K62)</f>
        <v>9</v>
      </c>
      <c r="L62">
        <f>VALUE(dataset!L62)</f>
        <v>2</v>
      </c>
      <c r="M62">
        <f>VALUE(dataset!M62)</f>
        <v>3</v>
      </c>
      <c r="N62">
        <f>IF(dataset!N62="Yes",1,0)</f>
        <v>1</v>
      </c>
      <c r="O62">
        <f>VALUE(dataset!O62)</f>
        <v>5</v>
      </c>
      <c r="P62">
        <f>IF(dataset!P62="Yes",1,0)</f>
        <v>0</v>
      </c>
      <c r="Q62">
        <f>IF(dataset!Q62="Yes",1,0)</f>
        <v>1</v>
      </c>
      <c r="R62">
        <f>VALUE(dataset!R62)</f>
        <v>100</v>
      </c>
      <c r="S62">
        <f>VALUE(dataset!S62)</f>
        <v>8</v>
      </c>
      <c r="T62">
        <f>VALUE(dataset!T62)</f>
        <v>6</v>
      </c>
      <c r="U62">
        <f>VALUE(dataset!U62)</f>
        <v>6</v>
      </c>
      <c r="V62">
        <f>MATCH(dataset!V62,{"Basic";"Intermediate";"Advanced"},0)</f>
        <v>3</v>
      </c>
      <c r="W62">
        <f>VALUE(dataset!W62)</f>
        <v>87</v>
      </c>
      <c r="X62">
        <f>VALUE(dataset!X62)</f>
        <v>220.95</v>
      </c>
      <c r="Y62">
        <f>IF(dataset!Y62="Placed",1,0)</f>
        <v>1</v>
      </c>
      <c r="Z62">
        <f>IFERROR(VALUE(RIGHT(dataset!Z62,1)),0)</f>
        <v>1</v>
      </c>
      <c r="AA62">
        <f>MATCH(dataset!AA62,_xlfn._xlws.SORT(_xlfn.UNIQUE(dataset!$AA$2:$AA$501)),0)</f>
        <v>11</v>
      </c>
      <c r="AB62">
        <f>MATCH(dataset!AB62,_xlfn._xlws.SORT(_xlfn.UNIQUE(dataset!$AB$2:$AB$501)),0)</f>
        <v>1</v>
      </c>
      <c r="AC62">
        <f>VALUE(dataset!AC62)</f>
        <v>102166</v>
      </c>
    </row>
    <row r="63" spans="1:29" x14ac:dyDescent="0.3">
      <c r="A63">
        <f>VALUE(RIGHT(dataset!A63,6))</f>
        <v>62</v>
      </c>
      <c r="B63">
        <f>VALUE(dataset!B63)</f>
        <v>18</v>
      </c>
      <c r="C63">
        <f>IF(dataset!C63="Male",1,2)</f>
        <v>1</v>
      </c>
      <c r="D63">
        <f>MATCH(dataset!D63,{"Freshman";"Sophomore";"Junior";"Senior"},0)</f>
        <v>2</v>
      </c>
      <c r="E63">
        <f>MATCH(dataset!E63,_xlfn._xlws.SORT(_xlfn.UNIQUE(dataset!$E$2:$E$501)),0)</f>
        <v>3</v>
      </c>
      <c r="F63">
        <f>VALUE(dataset!F63)</f>
        <v>96</v>
      </c>
      <c r="G63">
        <f>VALUE(dataset!G63)</f>
        <v>18</v>
      </c>
      <c r="H63" s="2">
        <f>VALUE(dataset!H63)</f>
        <v>3.2</v>
      </c>
      <c r="I63">
        <f>MATCH(dataset!I63,{"Poor";"Average";"Good";"Excellent"},0)</f>
        <v>3</v>
      </c>
      <c r="J63">
        <f>VALUE(dataset!J63)</f>
        <v>8</v>
      </c>
      <c r="K63">
        <f>VALUE(dataset!K63)</f>
        <v>8</v>
      </c>
      <c r="L63">
        <f>VALUE(dataset!L63)</f>
        <v>3</v>
      </c>
      <c r="M63">
        <f>VALUE(dataset!M63)</f>
        <v>4</v>
      </c>
      <c r="N63">
        <f>IF(dataset!N63="Yes",1,0)</f>
        <v>1</v>
      </c>
      <c r="O63">
        <f>VALUE(dataset!O63)</f>
        <v>3</v>
      </c>
      <c r="P63">
        <f>IF(dataset!P63="Yes",1,0)</f>
        <v>1</v>
      </c>
      <c r="Q63">
        <f>IF(dataset!Q63="Yes",1,0)</f>
        <v>1</v>
      </c>
      <c r="R63">
        <f>VALUE(dataset!R63)</f>
        <v>100</v>
      </c>
      <c r="S63">
        <f>VALUE(dataset!S63)</f>
        <v>10</v>
      </c>
      <c r="T63">
        <f>VALUE(dataset!T63)</f>
        <v>8</v>
      </c>
      <c r="U63">
        <f>VALUE(dataset!U63)</f>
        <v>8</v>
      </c>
      <c r="V63">
        <f>MATCH(dataset!V63,{"Basic";"Intermediate";"Advanced"},0)</f>
        <v>3</v>
      </c>
      <c r="W63">
        <f>VALUE(dataset!W63)</f>
        <v>86</v>
      </c>
      <c r="X63">
        <f>VALUE(dataset!X63)</f>
        <v>224.5</v>
      </c>
      <c r="Y63">
        <f>IF(dataset!Y63="Placed",1,0)</f>
        <v>1</v>
      </c>
      <c r="Z63">
        <f>IFERROR(VALUE(RIGHT(dataset!Z63,1)),0)</f>
        <v>1</v>
      </c>
      <c r="AA63">
        <f>MATCH(dataset!AA63,_xlfn._xlws.SORT(_xlfn.UNIQUE(dataset!$AA$2:$AA$501)),0)</f>
        <v>11</v>
      </c>
      <c r="AB63">
        <f>MATCH(dataset!AB63,_xlfn._xlws.SORT(_xlfn.UNIQUE(dataset!$AB$2:$AB$501)),0)</f>
        <v>1</v>
      </c>
      <c r="AC63">
        <f>VALUE(dataset!AC63)</f>
        <v>106070</v>
      </c>
    </row>
    <row r="64" spans="1:29" x14ac:dyDescent="0.3">
      <c r="A64">
        <f>VALUE(RIGHT(dataset!A64,6))</f>
        <v>63</v>
      </c>
      <c r="B64">
        <f>VALUE(dataset!B64)</f>
        <v>22</v>
      </c>
      <c r="C64">
        <f>IF(dataset!C64="Male",1,2)</f>
        <v>1</v>
      </c>
      <c r="D64">
        <f>MATCH(dataset!D64,{"Freshman";"Sophomore";"Junior";"Senior"},0)</f>
        <v>2</v>
      </c>
      <c r="E64">
        <f>MATCH(dataset!E64,_xlfn._xlws.SORT(_xlfn.UNIQUE(dataset!$E$2:$E$501)),0)</f>
        <v>3</v>
      </c>
      <c r="F64">
        <f>VALUE(dataset!F64)</f>
        <v>88</v>
      </c>
      <c r="G64">
        <f>VALUE(dataset!G64)</f>
        <v>36</v>
      </c>
      <c r="H64" s="2">
        <f>VALUE(dataset!H64)</f>
        <v>3.53</v>
      </c>
      <c r="I64">
        <f>MATCH(dataset!I64,{"Poor";"Average";"Good";"Excellent"},0)</f>
        <v>3</v>
      </c>
      <c r="J64">
        <f>VALUE(dataset!J64)</f>
        <v>7</v>
      </c>
      <c r="K64">
        <f>VALUE(dataset!K64)</f>
        <v>6</v>
      </c>
      <c r="L64">
        <f>VALUE(dataset!L64)</f>
        <v>1</v>
      </c>
      <c r="M64">
        <f>VALUE(dataset!M64)</f>
        <v>3</v>
      </c>
      <c r="N64">
        <f>IF(dataset!N64="Yes",1,0)</f>
        <v>1</v>
      </c>
      <c r="O64">
        <f>VALUE(dataset!O64)</f>
        <v>5</v>
      </c>
      <c r="P64">
        <f>IF(dataset!P64="Yes",1,0)</f>
        <v>1</v>
      </c>
      <c r="Q64">
        <f>IF(dataset!Q64="Yes",1,0)</f>
        <v>1</v>
      </c>
      <c r="R64">
        <f>VALUE(dataset!R64)</f>
        <v>100</v>
      </c>
      <c r="S64">
        <f>VALUE(dataset!S64)</f>
        <v>10</v>
      </c>
      <c r="T64">
        <f>VALUE(dataset!T64)</f>
        <v>8</v>
      </c>
      <c r="U64">
        <f>VALUE(dataset!U64)</f>
        <v>9</v>
      </c>
      <c r="V64">
        <f>MATCH(dataset!V64,{"Basic";"Intermediate";"Advanced"},0)</f>
        <v>3</v>
      </c>
      <c r="W64">
        <f>VALUE(dataset!W64)</f>
        <v>83</v>
      </c>
      <c r="X64">
        <f>VALUE(dataset!X64)</f>
        <v>228.95</v>
      </c>
      <c r="Y64">
        <f>IF(dataset!Y64="Placed",1,0)</f>
        <v>1</v>
      </c>
      <c r="Z64">
        <f>IFERROR(VALUE(RIGHT(dataset!Z64,1)),0)</f>
        <v>1</v>
      </c>
      <c r="AA64">
        <f>MATCH(dataset!AA64,_xlfn._xlws.SORT(_xlfn.UNIQUE(dataset!$AA$2:$AA$501)),0)</f>
        <v>17</v>
      </c>
      <c r="AB64">
        <f>MATCH(dataset!AB64,_xlfn._xlws.SORT(_xlfn.UNIQUE(dataset!$AB$2:$AB$501)),0)</f>
        <v>1</v>
      </c>
      <c r="AC64">
        <f>VALUE(dataset!AC64)</f>
        <v>82552</v>
      </c>
    </row>
    <row r="65" spans="1:29" x14ac:dyDescent="0.3">
      <c r="A65">
        <f>VALUE(RIGHT(dataset!A65,6))</f>
        <v>64</v>
      </c>
      <c r="B65">
        <f>VALUE(dataset!B65)</f>
        <v>21</v>
      </c>
      <c r="C65">
        <f>IF(dataset!C65="Male",1,2)</f>
        <v>2</v>
      </c>
      <c r="D65">
        <f>MATCH(dataset!D65,{"Freshman";"Sophomore";"Junior";"Senior"},0)</f>
        <v>4</v>
      </c>
      <c r="E65">
        <f>MATCH(dataset!E65,_xlfn._xlws.SORT(_xlfn.UNIQUE(dataset!$E$2:$E$501)),0)</f>
        <v>8</v>
      </c>
      <c r="F65">
        <f>VALUE(dataset!F65)</f>
        <v>77</v>
      </c>
      <c r="G65">
        <f>VALUE(dataset!G65)</f>
        <v>29</v>
      </c>
      <c r="H65" s="2">
        <f>VALUE(dataset!H65)</f>
        <v>3.29</v>
      </c>
      <c r="I65">
        <f>MATCH(dataset!I65,{"Poor";"Average";"Good";"Excellent"},0)</f>
        <v>3</v>
      </c>
      <c r="J65">
        <f>VALUE(dataset!J65)</f>
        <v>10</v>
      </c>
      <c r="K65">
        <f>VALUE(dataset!K65)</f>
        <v>13</v>
      </c>
      <c r="L65">
        <f>VALUE(dataset!L65)</f>
        <v>1</v>
      </c>
      <c r="M65">
        <f>VALUE(dataset!M65)</f>
        <v>5</v>
      </c>
      <c r="N65">
        <f>IF(dataset!N65="Yes",1,0)</f>
        <v>1</v>
      </c>
      <c r="O65">
        <f>VALUE(dataset!O65)</f>
        <v>5</v>
      </c>
      <c r="P65">
        <f>IF(dataset!P65="Yes",1,0)</f>
        <v>1</v>
      </c>
      <c r="Q65">
        <f>IF(dataset!Q65="Yes",1,0)</f>
        <v>1</v>
      </c>
      <c r="R65">
        <f>VALUE(dataset!R65)</f>
        <v>100</v>
      </c>
      <c r="S65">
        <f>VALUE(dataset!S65)</f>
        <v>10</v>
      </c>
      <c r="T65">
        <f>VALUE(dataset!T65)</f>
        <v>10</v>
      </c>
      <c r="U65">
        <f>VALUE(dataset!U65)</f>
        <v>10</v>
      </c>
      <c r="V65">
        <f>MATCH(dataset!V65,{"Basic";"Intermediate";"Advanced"},0)</f>
        <v>3</v>
      </c>
      <c r="W65">
        <f>VALUE(dataset!W65)</f>
        <v>100</v>
      </c>
      <c r="X65">
        <f>VALUE(dataset!X65)</f>
        <v>261.85000000000002</v>
      </c>
      <c r="Y65">
        <f>IF(dataset!Y65="Placed",1,0)</f>
        <v>1</v>
      </c>
      <c r="Z65">
        <f>IFERROR(VALUE(RIGHT(dataset!Z65,1)),0)</f>
        <v>1</v>
      </c>
      <c r="AA65">
        <f>MATCH(dataset!AA65,_xlfn._xlws.SORT(_xlfn.UNIQUE(dataset!$AA$2:$AA$501)),0)</f>
        <v>17</v>
      </c>
      <c r="AB65">
        <f>MATCH(dataset!AB65,_xlfn._xlws.SORT(_xlfn.UNIQUE(dataset!$AB$2:$AB$501)),0)</f>
        <v>1</v>
      </c>
      <c r="AC65">
        <f>VALUE(dataset!AC65)</f>
        <v>89809</v>
      </c>
    </row>
    <row r="66" spans="1:29" x14ac:dyDescent="0.3">
      <c r="A66">
        <f>VALUE(RIGHT(dataset!A66,6))</f>
        <v>65</v>
      </c>
      <c r="B66">
        <f>VALUE(dataset!B66)</f>
        <v>21</v>
      </c>
      <c r="C66">
        <f>IF(dataset!C66="Male",1,2)</f>
        <v>1</v>
      </c>
      <c r="D66">
        <f>MATCH(dataset!D66,{"Freshman";"Sophomore";"Junior";"Senior"},0)</f>
        <v>4</v>
      </c>
      <c r="E66">
        <f>MATCH(dataset!E66,_xlfn._xlws.SORT(_xlfn.UNIQUE(dataset!$E$2:$E$501)),0)</f>
        <v>8</v>
      </c>
      <c r="F66">
        <f>VALUE(dataset!F66)</f>
        <v>80</v>
      </c>
      <c r="G66">
        <f>VALUE(dataset!G66)</f>
        <v>23</v>
      </c>
      <c r="H66" s="2">
        <f>VALUE(dataset!H66)</f>
        <v>3.29</v>
      </c>
      <c r="I66">
        <f>MATCH(dataset!I66,{"Poor";"Average";"Good";"Excellent"},0)</f>
        <v>3</v>
      </c>
      <c r="J66">
        <f>VALUE(dataset!J66)</f>
        <v>8</v>
      </c>
      <c r="K66">
        <f>VALUE(dataset!K66)</f>
        <v>10</v>
      </c>
      <c r="L66">
        <f>VALUE(dataset!L66)</f>
        <v>1</v>
      </c>
      <c r="M66">
        <f>VALUE(dataset!M66)</f>
        <v>4</v>
      </c>
      <c r="N66">
        <f>IF(dataset!N66="Yes",1,0)</f>
        <v>1</v>
      </c>
      <c r="O66">
        <f>VALUE(dataset!O66)</f>
        <v>5</v>
      </c>
      <c r="P66">
        <f>IF(dataset!P66="Yes",1,0)</f>
        <v>1</v>
      </c>
      <c r="Q66">
        <f>IF(dataset!Q66="Yes",1,0)</f>
        <v>0</v>
      </c>
      <c r="R66">
        <f>VALUE(dataset!R66)</f>
        <v>100</v>
      </c>
      <c r="S66">
        <f>VALUE(dataset!S66)</f>
        <v>10</v>
      </c>
      <c r="T66">
        <f>VALUE(dataset!T66)</f>
        <v>7</v>
      </c>
      <c r="U66">
        <f>VALUE(dataset!U66)</f>
        <v>9</v>
      </c>
      <c r="V66">
        <f>MATCH(dataset!V66,{"Basic";"Intermediate";"Advanced"},0)</f>
        <v>3</v>
      </c>
      <c r="W66">
        <f>VALUE(dataset!W66)</f>
        <v>100</v>
      </c>
      <c r="X66">
        <f>VALUE(dataset!X66)</f>
        <v>245.85</v>
      </c>
      <c r="Y66">
        <f>IF(dataset!Y66="Placed",1,0)</f>
        <v>1</v>
      </c>
      <c r="Z66">
        <f>IFERROR(VALUE(RIGHT(dataset!Z66,1)),0)</f>
        <v>1</v>
      </c>
      <c r="AA66">
        <f>MATCH(dataset!AA66,_xlfn._xlws.SORT(_xlfn.UNIQUE(dataset!$AA$2:$AA$501)),0)</f>
        <v>17</v>
      </c>
      <c r="AB66">
        <f>MATCH(dataset!AB66,_xlfn._xlws.SORT(_xlfn.UNIQUE(dataset!$AB$2:$AB$501)),0)</f>
        <v>1</v>
      </c>
      <c r="AC66">
        <f>VALUE(dataset!AC66)</f>
        <v>107621</v>
      </c>
    </row>
    <row r="67" spans="1:29" x14ac:dyDescent="0.3">
      <c r="A67">
        <f>VALUE(RIGHT(dataset!A67,6))</f>
        <v>66</v>
      </c>
      <c r="B67">
        <f>VALUE(dataset!B67)</f>
        <v>21</v>
      </c>
      <c r="C67">
        <f>IF(dataset!C67="Male",1,2)</f>
        <v>1</v>
      </c>
      <c r="D67">
        <f>MATCH(dataset!D67,{"Freshman";"Sophomore";"Junior";"Senior"},0)</f>
        <v>4</v>
      </c>
      <c r="E67">
        <f>MATCH(dataset!E67,_xlfn._xlws.SORT(_xlfn.UNIQUE(dataset!$E$2:$E$501)),0)</f>
        <v>1</v>
      </c>
      <c r="F67">
        <f>VALUE(dataset!F67)</f>
        <v>78</v>
      </c>
      <c r="G67">
        <f>VALUE(dataset!G67)</f>
        <v>23</v>
      </c>
      <c r="H67" s="2">
        <f>VALUE(dataset!H67)</f>
        <v>3.11</v>
      </c>
      <c r="I67">
        <f>MATCH(dataset!I67,{"Poor";"Average";"Good";"Excellent"},0)</f>
        <v>2</v>
      </c>
      <c r="J67">
        <f>VALUE(dataset!J67)</f>
        <v>10</v>
      </c>
      <c r="K67">
        <f>VALUE(dataset!K67)</f>
        <v>11</v>
      </c>
      <c r="L67">
        <f>VALUE(dataset!L67)</f>
        <v>2</v>
      </c>
      <c r="M67">
        <f>VALUE(dataset!M67)</f>
        <v>5</v>
      </c>
      <c r="N67">
        <f>IF(dataset!N67="Yes",1,0)</f>
        <v>1</v>
      </c>
      <c r="O67">
        <f>VALUE(dataset!O67)</f>
        <v>5</v>
      </c>
      <c r="P67">
        <f>IF(dataset!P67="Yes",1,0)</f>
        <v>1</v>
      </c>
      <c r="Q67">
        <f>IF(dataset!Q67="Yes",1,0)</f>
        <v>1</v>
      </c>
      <c r="R67">
        <f>VALUE(dataset!R67)</f>
        <v>100</v>
      </c>
      <c r="S67">
        <f>VALUE(dataset!S67)</f>
        <v>10</v>
      </c>
      <c r="T67">
        <f>VALUE(dataset!T67)</f>
        <v>10</v>
      </c>
      <c r="U67">
        <f>VALUE(dataset!U67)</f>
        <v>8</v>
      </c>
      <c r="V67">
        <f>MATCH(dataset!V67,{"Basic";"Intermediate";"Advanced"},0)</f>
        <v>3</v>
      </c>
      <c r="W67">
        <f>VALUE(dataset!W67)</f>
        <v>85</v>
      </c>
      <c r="X67">
        <f>VALUE(dataset!X67)</f>
        <v>245.15</v>
      </c>
      <c r="Y67">
        <f>IF(dataset!Y67="Placed",1,0)</f>
        <v>1</v>
      </c>
      <c r="Z67">
        <f>IFERROR(VALUE(RIGHT(dataset!Z67,1)),0)</f>
        <v>1</v>
      </c>
      <c r="AA67">
        <f>MATCH(dataset!AA67,_xlfn._xlws.SORT(_xlfn.UNIQUE(dataset!$AA$2:$AA$501)),0)</f>
        <v>8</v>
      </c>
      <c r="AB67">
        <f>MATCH(dataset!AB67,_xlfn._xlws.SORT(_xlfn.UNIQUE(dataset!$AB$2:$AB$501)),0)</f>
        <v>1</v>
      </c>
      <c r="AC67">
        <f>VALUE(dataset!AC67)</f>
        <v>73513</v>
      </c>
    </row>
    <row r="68" spans="1:29" x14ac:dyDescent="0.3">
      <c r="A68">
        <f>VALUE(RIGHT(dataset!A68,6))</f>
        <v>67</v>
      </c>
      <c r="B68">
        <f>VALUE(dataset!B68)</f>
        <v>23</v>
      </c>
      <c r="C68">
        <f>IF(dataset!C68="Male",1,2)</f>
        <v>2</v>
      </c>
      <c r="D68">
        <f>MATCH(dataset!D68,{"Freshman";"Sophomore";"Junior";"Senior"},0)</f>
        <v>1</v>
      </c>
      <c r="E68">
        <f>MATCH(dataset!E68,_xlfn._xlws.SORT(_xlfn.UNIQUE(dataset!$E$2:$E$501)),0)</f>
        <v>3</v>
      </c>
      <c r="F68">
        <f>VALUE(dataset!F68)</f>
        <v>93</v>
      </c>
      <c r="G68">
        <f>VALUE(dataset!G68)</f>
        <v>11</v>
      </c>
      <c r="H68" s="2">
        <f>VALUE(dataset!H68)</f>
        <v>3.02</v>
      </c>
      <c r="I68">
        <f>MATCH(dataset!I68,{"Poor";"Average";"Good";"Excellent"},0)</f>
        <v>2</v>
      </c>
      <c r="J68">
        <f>VALUE(dataset!J68)</f>
        <v>7</v>
      </c>
      <c r="K68">
        <f>VALUE(dataset!K68)</f>
        <v>12</v>
      </c>
      <c r="L68">
        <f>VALUE(dataset!L68)</f>
        <v>1</v>
      </c>
      <c r="M68">
        <f>VALUE(dataset!M68)</f>
        <v>2</v>
      </c>
      <c r="N68">
        <f>IF(dataset!N68="Yes",1,0)</f>
        <v>1</v>
      </c>
      <c r="O68">
        <f>VALUE(dataset!O68)</f>
        <v>5</v>
      </c>
      <c r="P68">
        <f>IF(dataset!P68="Yes",1,0)</f>
        <v>0</v>
      </c>
      <c r="Q68">
        <f>IF(dataset!Q68="Yes",1,0)</f>
        <v>1</v>
      </c>
      <c r="R68">
        <f>VALUE(dataset!R68)</f>
        <v>100</v>
      </c>
      <c r="S68">
        <f>VALUE(dataset!S68)</f>
        <v>6</v>
      </c>
      <c r="T68">
        <f>VALUE(dataset!T68)</f>
        <v>6</v>
      </c>
      <c r="U68">
        <f>VALUE(dataset!U68)</f>
        <v>6</v>
      </c>
      <c r="V68">
        <f>MATCH(dataset!V68,{"Basic";"Intermediate";"Advanced"},0)</f>
        <v>2</v>
      </c>
      <c r="W68">
        <f>VALUE(dataset!W68)</f>
        <v>79</v>
      </c>
      <c r="X68">
        <f>VALUE(dataset!X68)</f>
        <v>217.3</v>
      </c>
      <c r="Y68">
        <f>IF(dataset!Y68="Placed",1,0)</f>
        <v>1</v>
      </c>
      <c r="Z68">
        <f>IFERROR(VALUE(RIGHT(dataset!Z68,1)),0)</f>
        <v>1</v>
      </c>
      <c r="AA68">
        <f>MATCH(dataset!AA68,_xlfn._xlws.SORT(_xlfn.UNIQUE(dataset!$AA$2:$AA$501)),0)</f>
        <v>11</v>
      </c>
      <c r="AB68">
        <f>MATCH(dataset!AB68,_xlfn._xlws.SORT(_xlfn.UNIQUE(dataset!$AB$2:$AB$501)),0)</f>
        <v>1</v>
      </c>
      <c r="AC68">
        <f>VALUE(dataset!AC68)</f>
        <v>94928</v>
      </c>
    </row>
    <row r="69" spans="1:29" x14ac:dyDescent="0.3">
      <c r="A69">
        <f>VALUE(RIGHT(dataset!A69,6))</f>
        <v>68</v>
      </c>
      <c r="B69">
        <f>VALUE(dataset!B69)</f>
        <v>21</v>
      </c>
      <c r="C69">
        <f>IF(dataset!C69="Male",1,2)</f>
        <v>2</v>
      </c>
      <c r="D69">
        <f>MATCH(dataset!D69,{"Freshman";"Sophomore";"Junior";"Senior"},0)</f>
        <v>4</v>
      </c>
      <c r="E69">
        <f>MATCH(dataset!E69,_xlfn._xlws.SORT(_xlfn.UNIQUE(dataset!$E$2:$E$501)),0)</f>
        <v>1</v>
      </c>
      <c r="F69">
        <f>VALUE(dataset!F69)</f>
        <v>84</v>
      </c>
      <c r="G69">
        <f>VALUE(dataset!G69)</f>
        <v>18</v>
      </c>
      <c r="H69" s="2">
        <f>VALUE(dataset!H69)</f>
        <v>2.89</v>
      </c>
      <c r="I69">
        <f>MATCH(dataset!I69,{"Poor";"Average";"Good";"Excellent"},0)</f>
        <v>2</v>
      </c>
      <c r="J69">
        <f>VALUE(dataset!J69)</f>
        <v>9</v>
      </c>
      <c r="K69">
        <f>VALUE(dataset!K69)</f>
        <v>12</v>
      </c>
      <c r="L69">
        <f>VALUE(dataset!L69)</f>
        <v>1</v>
      </c>
      <c r="M69">
        <f>VALUE(dataset!M69)</f>
        <v>7</v>
      </c>
      <c r="N69">
        <f>IF(dataset!N69="Yes",1,0)</f>
        <v>1</v>
      </c>
      <c r="O69">
        <f>VALUE(dataset!O69)</f>
        <v>4</v>
      </c>
      <c r="P69">
        <f>IF(dataset!P69="Yes",1,0)</f>
        <v>0</v>
      </c>
      <c r="Q69">
        <f>IF(dataset!Q69="Yes",1,0)</f>
        <v>1</v>
      </c>
      <c r="R69">
        <f>VALUE(dataset!R69)</f>
        <v>100</v>
      </c>
      <c r="S69">
        <f>VALUE(dataset!S69)</f>
        <v>7</v>
      </c>
      <c r="T69">
        <f>VALUE(dataset!T69)</f>
        <v>8</v>
      </c>
      <c r="U69">
        <f>VALUE(dataset!U69)</f>
        <v>8</v>
      </c>
      <c r="V69">
        <f>MATCH(dataset!V69,{"Basic";"Intermediate";"Advanced"},0)</f>
        <v>3</v>
      </c>
      <c r="W69">
        <f>VALUE(dataset!W69)</f>
        <v>84</v>
      </c>
      <c r="X69">
        <f>VALUE(dataset!X69)</f>
        <v>226.85</v>
      </c>
      <c r="Y69">
        <f>IF(dataset!Y69="Placed",1,0)</f>
        <v>1</v>
      </c>
      <c r="Z69">
        <f>IFERROR(VALUE(RIGHT(dataset!Z69,1)),0)</f>
        <v>1</v>
      </c>
      <c r="AA69">
        <f>MATCH(dataset!AA69,_xlfn._xlws.SORT(_xlfn.UNIQUE(dataset!$AA$2:$AA$501)),0)</f>
        <v>1</v>
      </c>
      <c r="AB69">
        <f>MATCH(dataset!AB69,_xlfn._xlws.SORT(_xlfn.UNIQUE(dataset!$AB$2:$AB$501)),0)</f>
        <v>1</v>
      </c>
      <c r="AC69">
        <f>VALUE(dataset!AC69)</f>
        <v>83829</v>
      </c>
    </row>
    <row r="70" spans="1:29" x14ac:dyDescent="0.3">
      <c r="A70">
        <f>VALUE(RIGHT(dataset!A70,6))</f>
        <v>69</v>
      </c>
      <c r="B70">
        <f>VALUE(dataset!B70)</f>
        <v>19</v>
      </c>
      <c r="C70">
        <f>IF(dataset!C70="Male",1,2)</f>
        <v>1</v>
      </c>
      <c r="D70">
        <f>MATCH(dataset!D70,{"Freshman";"Sophomore";"Junior";"Senior"},0)</f>
        <v>3</v>
      </c>
      <c r="E70">
        <f>MATCH(dataset!E70,_xlfn._xlws.SORT(_xlfn.UNIQUE(dataset!$E$2:$E$501)),0)</f>
        <v>3</v>
      </c>
      <c r="F70">
        <f>VALUE(dataset!F70)</f>
        <v>69</v>
      </c>
      <c r="G70">
        <f>VALUE(dataset!G70)</f>
        <v>32</v>
      </c>
      <c r="H70" s="2">
        <f>VALUE(dataset!H70)</f>
        <v>3.08</v>
      </c>
      <c r="I70">
        <f>MATCH(dataset!I70,{"Poor";"Average";"Good";"Excellent"},0)</f>
        <v>2</v>
      </c>
      <c r="J70">
        <f>VALUE(dataset!J70)</f>
        <v>8</v>
      </c>
      <c r="K70">
        <f>VALUE(dataset!K70)</f>
        <v>10</v>
      </c>
      <c r="L70">
        <f>VALUE(dataset!L70)</f>
        <v>2</v>
      </c>
      <c r="M70">
        <f>VALUE(dataset!M70)</f>
        <v>4</v>
      </c>
      <c r="N70">
        <f>IF(dataset!N70="Yes",1,0)</f>
        <v>1</v>
      </c>
      <c r="O70">
        <f>VALUE(dataset!O70)</f>
        <v>5</v>
      </c>
      <c r="P70">
        <f>IF(dataset!P70="Yes",1,0)</f>
        <v>0</v>
      </c>
      <c r="Q70">
        <f>IF(dataset!Q70="Yes",1,0)</f>
        <v>1</v>
      </c>
      <c r="R70">
        <f>VALUE(dataset!R70)</f>
        <v>100</v>
      </c>
      <c r="S70">
        <f>VALUE(dataset!S70)</f>
        <v>10</v>
      </c>
      <c r="T70">
        <f>VALUE(dataset!T70)</f>
        <v>7</v>
      </c>
      <c r="U70">
        <f>VALUE(dataset!U70)</f>
        <v>8</v>
      </c>
      <c r="V70">
        <f>MATCH(dataset!V70,{"Basic";"Intermediate";"Advanced"},0)</f>
        <v>3</v>
      </c>
      <c r="W70">
        <f>VALUE(dataset!W70)</f>
        <v>99</v>
      </c>
      <c r="X70">
        <f>VALUE(dataset!X70)</f>
        <v>241.7</v>
      </c>
      <c r="Y70">
        <f>IF(dataset!Y70="Placed",1,0)</f>
        <v>1</v>
      </c>
      <c r="Z70">
        <f>IFERROR(VALUE(RIGHT(dataset!Z70,1)),0)</f>
        <v>1</v>
      </c>
      <c r="AA70">
        <f>MATCH(dataset!AA70,_xlfn._xlws.SORT(_xlfn.UNIQUE(dataset!$AA$2:$AA$501)),0)</f>
        <v>3</v>
      </c>
      <c r="AB70">
        <f>MATCH(dataset!AB70,_xlfn._xlws.SORT(_xlfn.UNIQUE(dataset!$AB$2:$AB$501)),0)</f>
        <v>5</v>
      </c>
      <c r="AC70">
        <f>VALUE(dataset!AC70)</f>
        <v>88528</v>
      </c>
    </row>
    <row r="71" spans="1:29" x14ac:dyDescent="0.3">
      <c r="A71">
        <f>VALUE(RIGHT(dataset!A71,6))</f>
        <v>70</v>
      </c>
      <c r="B71">
        <f>VALUE(dataset!B71)</f>
        <v>21</v>
      </c>
      <c r="C71">
        <f>IF(dataset!C71="Male",1,2)</f>
        <v>2</v>
      </c>
      <c r="D71">
        <f>MATCH(dataset!D71,{"Freshman";"Sophomore";"Junior";"Senior"},0)</f>
        <v>4</v>
      </c>
      <c r="E71">
        <f>MATCH(dataset!E71,_xlfn._xlws.SORT(_xlfn.UNIQUE(dataset!$E$2:$E$501)),0)</f>
        <v>4</v>
      </c>
      <c r="F71">
        <f>VALUE(dataset!F71)</f>
        <v>75</v>
      </c>
      <c r="G71">
        <f>VALUE(dataset!G71)</f>
        <v>34</v>
      </c>
      <c r="H71" s="2">
        <f>VALUE(dataset!H71)</f>
        <v>3.25</v>
      </c>
      <c r="I71">
        <f>MATCH(dataset!I71,{"Poor";"Average";"Good";"Excellent"},0)</f>
        <v>3</v>
      </c>
      <c r="J71">
        <f>VALUE(dataset!J71)</f>
        <v>6</v>
      </c>
      <c r="K71">
        <f>VALUE(dataset!K71)</f>
        <v>8</v>
      </c>
      <c r="L71">
        <f>VALUE(dataset!L71)</f>
        <v>1</v>
      </c>
      <c r="M71">
        <f>VALUE(dataset!M71)</f>
        <v>4</v>
      </c>
      <c r="N71">
        <f>IF(dataset!N71="Yes",1,0)</f>
        <v>1</v>
      </c>
      <c r="O71">
        <f>VALUE(dataset!O71)</f>
        <v>4</v>
      </c>
      <c r="P71">
        <f>IF(dataset!P71="Yes",1,0)</f>
        <v>0</v>
      </c>
      <c r="Q71">
        <f>IF(dataset!Q71="Yes",1,0)</f>
        <v>0</v>
      </c>
      <c r="R71">
        <f>VALUE(dataset!R71)</f>
        <v>94</v>
      </c>
      <c r="S71">
        <f>VALUE(dataset!S71)</f>
        <v>6</v>
      </c>
      <c r="T71">
        <f>VALUE(dataset!T71)</f>
        <v>6</v>
      </c>
      <c r="U71">
        <f>VALUE(dataset!U71)</f>
        <v>4</v>
      </c>
      <c r="V71">
        <f>MATCH(dataset!V71,{"Basic";"Intermediate";"Advanced"},0)</f>
        <v>2</v>
      </c>
      <c r="W71">
        <f>VALUE(dataset!W71)</f>
        <v>70</v>
      </c>
      <c r="X71">
        <f>VALUE(dataset!X71)</f>
        <v>193.45</v>
      </c>
      <c r="Y71">
        <f>IF(dataset!Y71="Placed",1,0)</f>
        <v>1</v>
      </c>
      <c r="Z71">
        <f>IFERROR(VALUE(RIGHT(dataset!Z71,1)),0)</f>
        <v>1</v>
      </c>
      <c r="AA71">
        <f>MATCH(dataset!AA71,_xlfn._xlws.SORT(_xlfn.UNIQUE(dataset!$AA$2:$AA$501)),0)</f>
        <v>15</v>
      </c>
      <c r="AB71">
        <f>MATCH(dataset!AB71,_xlfn._xlws.SORT(_xlfn.UNIQUE(dataset!$AB$2:$AB$501)),0)</f>
        <v>4</v>
      </c>
      <c r="AC71">
        <f>VALUE(dataset!AC71)</f>
        <v>84733</v>
      </c>
    </row>
    <row r="72" spans="1:29" x14ac:dyDescent="0.3">
      <c r="A72">
        <f>VALUE(RIGHT(dataset!A72,6))</f>
        <v>71</v>
      </c>
      <c r="B72">
        <f>VALUE(dataset!B72)</f>
        <v>24</v>
      </c>
      <c r="C72">
        <f>IF(dataset!C72="Male",1,2)</f>
        <v>2</v>
      </c>
      <c r="D72">
        <f>MATCH(dataset!D72,{"Freshman";"Sophomore";"Junior";"Senior"},0)</f>
        <v>1</v>
      </c>
      <c r="E72">
        <f>MATCH(dataset!E72,_xlfn._xlws.SORT(_xlfn.UNIQUE(dataset!$E$2:$E$501)),0)</f>
        <v>3</v>
      </c>
      <c r="F72">
        <f>VALUE(dataset!F72)</f>
        <v>89</v>
      </c>
      <c r="G72">
        <f>VALUE(dataset!G72)</f>
        <v>24</v>
      </c>
      <c r="H72" s="2">
        <f>VALUE(dataset!H72)</f>
        <v>3.17</v>
      </c>
      <c r="I72">
        <f>MATCH(dataset!I72,{"Poor";"Average";"Good";"Excellent"},0)</f>
        <v>2</v>
      </c>
      <c r="J72">
        <f>VALUE(dataset!J72)</f>
        <v>7</v>
      </c>
      <c r="K72">
        <f>VALUE(dataset!K72)</f>
        <v>8</v>
      </c>
      <c r="L72">
        <f>VALUE(dataset!L72)</f>
        <v>0</v>
      </c>
      <c r="M72">
        <f>VALUE(dataset!M72)</f>
        <v>5</v>
      </c>
      <c r="N72">
        <f>IF(dataset!N72="Yes",1,0)</f>
        <v>1</v>
      </c>
      <c r="O72">
        <f>VALUE(dataset!O72)</f>
        <v>5</v>
      </c>
      <c r="P72">
        <f>IF(dataset!P72="Yes",1,0)</f>
        <v>0</v>
      </c>
      <c r="Q72">
        <f>IF(dataset!Q72="Yes",1,0)</f>
        <v>1</v>
      </c>
      <c r="R72">
        <f>VALUE(dataset!R72)</f>
        <v>100</v>
      </c>
      <c r="S72">
        <f>VALUE(dataset!S72)</f>
        <v>9</v>
      </c>
      <c r="T72">
        <f>VALUE(dataset!T72)</f>
        <v>7</v>
      </c>
      <c r="U72">
        <f>VALUE(dataset!U72)</f>
        <v>5</v>
      </c>
      <c r="V72">
        <f>MATCH(dataset!V72,{"Basic";"Intermediate";"Advanced"},0)</f>
        <v>3</v>
      </c>
      <c r="W72">
        <f>VALUE(dataset!W72)</f>
        <v>72</v>
      </c>
      <c r="X72">
        <f>VALUE(dataset!X72)</f>
        <v>210.55</v>
      </c>
      <c r="Y72">
        <f>IF(dataset!Y72="Placed",1,0)</f>
        <v>1</v>
      </c>
      <c r="Z72">
        <f>IFERROR(VALUE(RIGHT(dataset!Z72,1)),0)</f>
        <v>1</v>
      </c>
      <c r="AA72">
        <f>MATCH(dataset!AA72,_xlfn._xlws.SORT(_xlfn.UNIQUE(dataset!$AA$2:$AA$501)),0)</f>
        <v>17</v>
      </c>
      <c r="AB72">
        <f>MATCH(dataset!AB72,_xlfn._xlws.SORT(_xlfn.UNIQUE(dataset!$AB$2:$AB$501)),0)</f>
        <v>4</v>
      </c>
      <c r="AC72">
        <f>VALUE(dataset!AC72)</f>
        <v>100716</v>
      </c>
    </row>
    <row r="73" spans="1:29" x14ac:dyDescent="0.3">
      <c r="A73">
        <f>VALUE(RIGHT(dataset!A73,6))</f>
        <v>72</v>
      </c>
      <c r="B73">
        <f>VALUE(dataset!B73)</f>
        <v>22</v>
      </c>
      <c r="C73">
        <f>IF(dataset!C73="Male",1,2)</f>
        <v>2</v>
      </c>
      <c r="D73">
        <f>MATCH(dataset!D73,{"Freshman";"Sophomore";"Junior";"Senior"},0)</f>
        <v>3</v>
      </c>
      <c r="E73">
        <f>MATCH(dataset!E73,_xlfn._xlws.SORT(_xlfn.UNIQUE(dataset!$E$2:$E$501)),0)</f>
        <v>5</v>
      </c>
      <c r="F73">
        <f>VALUE(dataset!F73)</f>
        <v>71</v>
      </c>
      <c r="G73">
        <f>VALUE(dataset!G73)</f>
        <v>20</v>
      </c>
      <c r="H73" s="2">
        <f>VALUE(dataset!H73)</f>
        <v>3.13</v>
      </c>
      <c r="I73">
        <f>MATCH(dataset!I73,{"Poor";"Average";"Good";"Excellent"},0)</f>
        <v>2</v>
      </c>
      <c r="J73">
        <f>VALUE(dataset!J73)</f>
        <v>8</v>
      </c>
      <c r="K73">
        <f>VALUE(dataset!K73)</f>
        <v>8</v>
      </c>
      <c r="L73">
        <f>VALUE(dataset!L73)</f>
        <v>2</v>
      </c>
      <c r="M73">
        <f>VALUE(dataset!M73)</f>
        <v>6</v>
      </c>
      <c r="N73">
        <f>IF(dataset!N73="Yes",1,0)</f>
        <v>1</v>
      </c>
      <c r="O73">
        <f>VALUE(dataset!O73)</f>
        <v>5</v>
      </c>
      <c r="P73">
        <f>IF(dataset!P73="Yes",1,0)</f>
        <v>1</v>
      </c>
      <c r="Q73">
        <f>IF(dataset!Q73="Yes",1,0)</f>
        <v>1</v>
      </c>
      <c r="R73">
        <f>VALUE(dataset!R73)</f>
        <v>100</v>
      </c>
      <c r="S73">
        <f>VALUE(dataset!S73)</f>
        <v>10</v>
      </c>
      <c r="T73">
        <f>VALUE(dataset!T73)</f>
        <v>10</v>
      </c>
      <c r="U73">
        <f>VALUE(dataset!U73)</f>
        <v>8</v>
      </c>
      <c r="V73">
        <f>MATCH(dataset!V73,{"Basic";"Intermediate";"Advanced"},0)</f>
        <v>3</v>
      </c>
      <c r="W73">
        <f>VALUE(dataset!W73)</f>
        <v>92</v>
      </c>
      <c r="X73">
        <f>VALUE(dataset!X73)</f>
        <v>234.95</v>
      </c>
      <c r="Y73">
        <f>IF(dataset!Y73="Placed",1,0)</f>
        <v>1</v>
      </c>
      <c r="Z73">
        <f>IFERROR(VALUE(RIGHT(dataset!Z73,1)),0)</f>
        <v>1</v>
      </c>
      <c r="AA73">
        <f>MATCH(dataset!AA73,_xlfn._xlws.SORT(_xlfn.UNIQUE(dataset!$AA$2:$AA$501)),0)</f>
        <v>7</v>
      </c>
      <c r="AB73">
        <f>MATCH(dataset!AB73,_xlfn._xlws.SORT(_xlfn.UNIQUE(dataset!$AB$2:$AB$501)),0)</f>
        <v>1</v>
      </c>
      <c r="AC73">
        <f>VALUE(dataset!AC73)</f>
        <v>71695</v>
      </c>
    </row>
    <row r="74" spans="1:29" x14ac:dyDescent="0.3">
      <c r="A74">
        <f>VALUE(RIGHT(dataset!A74,6))</f>
        <v>73</v>
      </c>
      <c r="B74">
        <f>VALUE(dataset!B74)</f>
        <v>26</v>
      </c>
      <c r="C74">
        <f>IF(dataset!C74="Male",1,2)</f>
        <v>2</v>
      </c>
      <c r="D74">
        <f>MATCH(dataset!D74,{"Freshman";"Sophomore";"Junior";"Senior"},0)</f>
        <v>3</v>
      </c>
      <c r="E74">
        <f>MATCH(dataset!E74,_xlfn._xlws.SORT(_xlfn.UNIQUE(dataset!$E$2:$E$501)),0)</f>
        <v>6</v>
      </c>
      <c r="F74">
        <f>VALUE(dataset!F74)</f>
        <v>92</v>
      </c>
      <c r="G74">
        <f>VALUE(dataset!G74)</f>
        <v>18</v>
      </c>
      <c r="H74" s="2">
        <f>VALUE(dataset!H74)</f>
        <v>3.44</v>
      </c>
      <c r="I74">
        <f>MATCH(dataset!I74,{"Poor";"Average";"Good";"Excellent"},0)</f>
        <v>3</v>
      </c>
      <c r="J74">
        <f>VALUE(dataset!J74)</f>
        <v>6</v>
      </c>
      <c r="K74">
        <f>VALUE(dataset!K74)</f>
        <v>12</v>
      </c>
      <c r="L74">
        <f>VALUE(dataset!L74)</f>
        <v>1</v>
      </c>
      <c r="M74">
        <f>VALUE(dataset!M74)</f>
        <v>5</v>
      </c>
      <c r="N74">
        <f>IF(dataset!N74="Yes",1,0)</f>
        <v>0</v>
      </c>
      <c r="O74">
        <f>VALUE(dataset!O74)</f>
        <v>5</v>
      </c>
      <c r="P74">
        <f>IF(dataset!P74="Yes",1,0)</f>
        <v>0</v>
      </c>
      <c r="Q74">
        <f>IF(dataset!Q74="Yes",1,0)</f>
        <v>1</v>
      </c>
      <c r="R74">
        <f>VALUE(dataset!R74)</f>
        <v>100</v>
      </c>
      <c r="S74">
        <f>VALUE(dataset!S74)</f>
        <v>8</v>
      </c>
      <c r="T74">
        <f>VALUE(dataset!T74)</f>
        <v>7</v>
      </c>
      <c r="U74">
        <f>VALUE(dataset!U74)</f>
        <v>8</v>
      </c>
      <c r="V74">
        <f>MATCH(dataset!V74,{"Basic";"Intermediate";"Advanced"},0)</f>
        <v>3</v>
      </c>
      <c r="W74">
        <f>VALUE(dataset!W74)</f>
        <v>74</v>
      </c>
      <c r="X74">
        <f>VALUE(dataset!X74)</f>
        <v>225.1</v>
      </c>
      <c r="Y74">
        <f>IF(dataset!Y74="Placed",1,0)</f>
        <v>1</v>
      </c>
      <c r="Z74">
        <f>IFERROR(VALUE(RIGHT(dataset!Z74,1)),0)</f>
        <v>1</v>
      </c>
      <c r="AA74">
        <f>MATCH(dataset!AA74,_xlfn._xlws.SORT(_xlfn.UNIQUE(dataset!$AA$2:$AA$501)),0)</f>
        <v>10</v>
      </c>
      <c r="AB74">
        <f>MATCH(dataset!AB74,_xlfn._xlws.SORT(_xlfn.UNIQUE(dataset!$AB$2:$AB$501)),0)</f>
        <v>4</v>
      </c>
      <c r="AC74">
        <f>VALUE(dataset!AC74)</f>
        <v>100834</v>
      </c>
    </row>
    <row r="75" spans="1:29" x14ac:dyDescent="0.3">
      <c r="A75">
        <f>VALUE(RIGHT(dataset!A75,6))</f>
        <v>74</v>
      </c>
      <c r="B75">
        <f>VALUE(dataset!B75)</f>
        <v>21</v>
      </c>
      <c r="C75">
        <f>IF(dataset!C75="Male",1,2)</f>
        <v>1</v>
      </c>
      <c r="D75">
        <f>MATCH(dataset!D75,{"Freshman";"Sophomore";"Junior";"Senior"},0)</f>
        <v>4</v>
      </c>
      <c r="E75">
        <f>MATCH(dataset!E75,_xlfn._xlws.SORT(_xlfn.UNIQUE(dataset!$E$2:$E$501)),0)</f>
        <v>5</v>
      </c>
      <c r="F75">
        <f>VALUE(dataset!F75)</f>
        <v>81</v>
      </c>
      <c r="G75">
        <f>VALUE(dataset!G75)</f>
        <v>36</v>
      </c>
      <c r="H75" s="2">
        <f>VALUE(dataset!H75)</f>
        <v>3.68</v>
      </c>
      <c r="I75">
        <f>MATCH(dataset!I75,{"Poor";"Average";"Good";"Excellent"},0)</f>
        <v>3</v>
      </c>
      <c r="J75">
        <f>VALUE(dataset!J75)</f>
        <v>9</v>
      </c>
      <c r="K75">
        <f>VALUE(dataset!K75)</f>
        <v>11</v>
      </c>
      <c r="L75">
        <f>VALUE(dataset!L75)</f>
        <v>2</v>
      </c>
      <c r="M75">
        <f>VALUE(dataset!M75)</f>
        <v>5</v>
      </c>
      <c r="N75">
        <f>IF(dataset!N75="Yes",1,0)</f>
        <v>1</v>
      </c>
      <c r="O75">
        <f>VALUE(dataset!O75)</f>
        <v>5</v>
      </c>
      <c r="P75">
        <f>IF(dataset!P75="Yes",1,0)</f>
        <v>0</v>
      </c>
      <c r="Q75">
        <f>IF(dataset!Q75="Yes",1,0)</f>
        <v>1</v>
      </c>
      <c r="R75">
        <f>VALUE(dataset!R75)</f>
        <v>100</v>
      </c>
      <c r="S75">
        <f>VALUE(dataset!S75)</f>
        <v>7</v>
      </c>
      <c r="T75">
        <f>VALUE(dataset!T75)</f>
        <v>7</v>
      </c>
      <c r="U75">
        <f>VALUE(dataset!U75)</f>
        <v>10</v>
      </c>
      <c r="V75">
        <f>MATCH(dataset!V75,{"Basic";"Intermediate";"Advanced"},0)</f>
        <v>2</v>
      </c>
      <c r="W75">
        <f>VALUE(dataset!W75)</f>
        <v>100</v>
      </c>
      <c r="X75">
        <f>VALUE(dataset!X75)</f>
        <v>255.2</v>
      </c>
      <c r="Y75">
        <f>IF(dataset!Y75="Placed",1,0)</f>
        <v>1</v>
      </c>
      <c r="Z75">
        <f>IFERROR(VALUE(RIGHT(dataset!Z75,1)),0)</f>
        <v>1</v>
      </c>
      <c r="AA75">
        <f>MATCH(dataset!AA75,_xlfn._xlws.SORT(_xlfn.UNIQUE(dataset!$AA$2:$AA$501)),0)</f>
        <v>7</v>
      </c>
      <c r="AB75">
        <f>MATCH(dataset!AB75,_xlfn._xlws.SORT(_xlfn.UNIQUE(dataset!$AB$2:$AB$501)),0)</f>
        <v>2</v>
      </c>
      <c r="AC75">
        <f>VALUE(dataset!AC75)</f>
        <v>76855</v>
      </c>
    </row>
    <row r="76" spans="1:29" x14ac:dyDescent="0.3">
      <c r="A76">
        <f>VALUE(RIGHT(dataset!A76,6))</f>
        <v>75</v>
      </c>
      <c r="B76">
        <f>VALUE(dataset!B76)</f>
        <v>20</v>
      </c>
      <c r="C76">
        <f>IF(dataset!C76="Male",1,2)</f>
        <v>2</v>
      </c>
      <c r="D76">
        <f>MATCH(dataset!D76,{"Freshman";"Sophomore";"Junior";"Senior"},0)</f>
        <v>2</v>
      </c>
      <c r="E76">
        <f>MATCH(dataset!E76,_xlfn._xlws.SORT(_xlfn.UNIQUE(dataset!$E$2:$E$501)),0)</f>
        <v>2</v>
      </c>
      <c r="F76">
        <f>VALUE(dataset!F76)</f>
        <v>69</v>
      </c>
      <c r="G76">
        <f>VALUE(dataset!G76)</f>
        <v>11</v>
      </c>
      <c r="H76" s="2">
        <f>VALUE(dataset!H76)</f>
        <v>2.66</v>
      </c>
      <c r="I76">
        <f>MATCH(dataset!I76,{"Poor";"Average";"Good";"Excellent"},0)</f>
        <v>2</v>
      </c>
      <c r="J76">
        <f>VALUE(dataset!J76)</f>
        <v>5</v>
      </c>
      <c r="K76">
        <f>VALUE(dataset!K76)</f>
        <v>10</v>
      </c>
      <c r="L76">
        <f>VALUE(dataset!L76)</f>
        <v>0</v>
      </c>
      <c r="M76">
        <f>VALUE(dataset!M76)</f>
        <v>4</v>
      </c>
      <c r="N76">
        <f>IF(dataset!N76="Yes",1,0)</f>
        <v>0</v>
      </c>
      <c r="O76">
        <f>VALUE(dataset!O76)</f>
        <v>4</v>
      </c>
      <c r="P76">
        <f>IF(dataset!P76="Yes",1,0)</f>
        <v>0</v>
      </c>
      <c r="Q76">
        <f>IF(dataset!Q76="Yes",1,0)</f>
        <v>1</v>
      </c>
      <c r="R76">
        <f>VALUE(dataset!R76)</f>
        <v>94</v>
      </c>
      <c r="S76">
        <f>VALUE(dataset!S76)</f>
        <v>9</v>
      </c>
      <c r="T76">
        <f>VALUE(dataset!T76)</f>
        <v>7</v>
      </c>
      <c r="U76">
        <f>VALUE(dataset!U76)</f>
        <v>3</v>
      </c>
      <c r="V76">
        <f>MATCH(dataset!V76,{"Basic";"Intermediate";"Advanced"},0)</f>
        <v>3</v>
      </c>
      <c r="W76">
        <f>VALUE(dataset!W76)</f>
        <v>77</v>
      </c>
      <c r="X76">
        <f>VALUE(dataset!X76)</f>
        <v>190.6</v>
      </c>
      <c r="Y76">
        <f>IF(dataset!Y76="Placed",1,0)</f>
        <v>1</v>
      </c>
      <c r="Z76">
        <f>IFERROR(VALUE(RIGHT(dataset!Z76,1)),0)</f>
        <v>1</v>
      </c>
      <c r="AA76">
        <f>MATCH(dataset!AA76,_xlfn._xlws.SORT(_xlfn.UNIQUE(dataset!$AA$2:$AA$501)),0)</f>
        <v>7</v>
      </c>
      <c r="AB76">
        <f>MATCH(dataset!AB76,_xlfn._xlws.SORT(_xlfn.UNIQUE(dataset!$AB$2:$AB$501)),0)</f>
        <v>2</v>
      </c>
      <c r="AC76">
        <f>VALUE(dataset!AC76)</f>
        <v>77597</v>
      </c>
    </row>
    <row r="77" spans="1:29" x14ac:dyDescent="0.3">
      <c r="A77">
        <f>VALUE(RIGHT(dataset!A77,6))</f>
        <v>76</v>
      </c>
      <c r="B77">
        <f>VALUE(dataset!B77)</f>
        <v>21</v>
      </c>
      <c r="C77">
        <f>IF(dataset!C77="Male",1,2)</f>
        <v>2</v>
      </c>
      <c r="D77">
        <f>MATCH(dataset!D77,{"Freshman";"Sophomore";"Junior";"Senior"},0)</f>
        <v>4</v>
      </c>
      <c r="E77">
        <f>MATCH(dataset!E77,_xlfn._xlws.SORT(_xlfn.UNIQUE(dataset!$E$2:$E$501)),0)</f>
        <v>8</v>
      </c>
      <c r="F77">
        <f>VALUE(dataset!F77)</f>
        <v>75</v>
      </c>
      <c r="G77">
        <f>VALUE(dataset!G77)</f>
        <v>24</v>
      </c>
      <c r="H77" s="2">
        <f>VALUE(dataset!H77)</f>
        <v>3.11</v>
      </c>
      <c r="I77">
        <f>MATCH(dataset!I77,{"Poor";"Average";"Good";"Excellent"},0)</f>
        <v>2</v>
      </c>
      <c r="J77">
        <f>VALUE(dataset!J77)</f>
        <v>8</v>
      </c>
      <c r="K77">
        <f>VALUE(dataset!K77)</f>
        <v>8</v>
      </c>
      <c r="L77">
        <f>VALUE(dataset!L77)</f>
        <v>1</v>
      </c>
      <c r="M77">
        <f>VALUE(dataset!M77)</f>
        <v>3</v>
      </c>
      <c r="N77">
        <f>IF(dataset!N77="Yes",1,0)</f>
        <v>1</v>
      </c>
      <c r="O77">
        <f>VALUE(dataset!O77)</f>
        <v>5</v>
      </c>
      <c r="P77">
        <f>IF(dataset!P77="Yes",1,0)</f>
        <v>0</v>
      </c>
      <c r="Q77">
        <f>IF(dataset!Q77="Yes",1,0)</f>
        <v>1</v>
      </c>
      <c r="R77">
        <f>VALUE(dataset!R77)</f>
        <v>100</v>
      </c>
      <c r="S77">
        <f>VALUE(dataset!S77)</f>
        <v>8</v>
      </c>
      <c r="T77">
        <f>VALUE(dataset!T77)</f>
        <v>7</v>
      </c>
      <c r="U77">
        <f>VALUE(dataset!U77)</f>
        <v>5</v>
      </c>
      <c r="V77">
        <f>MATCH(dataset!V77,{"Basic";"Intermediate";"Advanced"},0)</f>
        <v>3</v>
      </c>
      <c r="W77">
        <f>VALUE(dataset!W77)</f>
        <v>63</v>
      </c>
      <c r="X77">
        <f>VALUE(dataset!X77)</f>
        <v>208.65</v>
      </c>
      <c r="Y77">
        <f>IF(dataset!Y77="Placed",1,0)</f>
        <v>1</v>
      </c>
      <c r="Z77">
        <f>IFERROR(VALUE(RIGHT(dataset!Z77,1)),0)</f>
        <v>1</v>
      </c>
      <c r="AA77">
        <f>MATCH(dataset!AA77,_xlfn._xlws.SORT(_xlfn.UNIQUE(dataset!$AA$2:$AA$501)),0)</f>
        <v>9</v>
      </c>
      <c r="AB77">
        <f>MATCH(dataset!AB77,_xlfn._xlws.SORT(_xlfn.UNIQUE(dataset!$AB$2:$AB$501)),0)</f>
        <v>5</v>
      </c>
      <c r="AC77">
        <f>VALUE(dataset!AC77)</f>
        <v>98969</v>
      </c>
    </row>
    <row r="78" spans="1:29" x14ac:dyDescent="0.3">
      <c r="A78">
        <f>VALUE(RIGHT(dataset!A78,6))</f>
        <v>77</v>
      </c>
      <c r="B78">
        <f>VALUE(dataset!B78)</f>
        <v>20</v>
      </c>
      <c r="C78">
        <f>IF(dataset!C78="Male",1,2)</f>
        <v>2</v>
      </c>
      <c r="D78">
        <f>MATCH(dataset!D78,{"Freshman";"Sophomore";"Junior";"Senior"},0)</f>
        <v>4</v>
      </c>
      <c r="E78">
        <f>MATCH(dataset!E78,_xlfn._xlws.SORT(_xlfn.UNIQUE(dataset!$E$2:$E$501)),0)</f>
        <v>5</v>
      </c>
      <c r="F78">
        <f>VALUE(dataset!F78)</f>
        <v>78</v>
      </c>
      <c r="G78">
        <f>VALUE(dataset!G78)</f>
        <v>14</v>
      </c>
      <c r="H78" s="2">
        <f>VALUE(dataset!H78)</f>
        <v>2.68</v>
      </c>
      <c r="I78">
        <f>MATCH(dataset!I78,{"Poor";"Average";"Good";"Excellent"},0)</f>
        <v>2</v>
      </c>
      <c r="J78">
        <f>VALUE(dataset!J78)</f>
        <v>8</v>
      </c>
      <c r="K78">
        <f>VALUE(dataset!K78)</f>
        <v>9</v>
      </c>
      <c r="L78">
        <f>VALUE(dataset!L78)</f>
        <v>2</v>
      </c>
      <c r="M78">
        <f>VALUE(dataset!M78)</f>
        <v>3</v>
      </c>
      <c r="N78">
        <f>IF(dataset!N78="Yes",1,0)</f>
        <v>1</v>
      </c>
      <c r="O78">
        <f>VALUE(dataset!O78)</f>
        <v>4</v>
      </c>
      <c r="P78">
        <f>IF(dataset!P78="Yes",1,0)</f>
        <v>1</v>
      </c>
      <c r="Q78">
        <f>IF(dataset!Q78="Yes",1,0)</f>
        <v>0</v>
      </c>
      <c r="R78">
        <f>VALUE(dataset!R78)</f>
        <v>100</v>
      </c>
      <c r="S78">
        <f>VALUE(dataset!S78)</f>
        <v>9</v>
      </c>
      <c r="T78">
        <f>VALUE(dataset!T78)</f>
        <v>9</v>
      </c>
      <c r="U78">
        <f>VALUE(dataset!U78)</f>
        <v>6</v>
      </c>
      <c r="V78">
        <f>MATCH(dataset!V78,{"Basic";"Intermediate";"Advanced"},0)</f>
        <v>3</v>
      </c>
      <c r="W78">
        <f>VALUE(dataset!W78)</f>
        <v>76</v>
      </c>
      <c r="X78">
        <f>VALUE(dataset!X78)</f>
        <v>211.2</v>
      </c>
      <c r="Y78">
        <f>IF(dataset!Y78="Placed",1,0)</f>
        <v>1</v>
      </c>
      <c r="Z78">
        <f>IFERROR(VALUE(RIGHT(dataset!Z78,1)),0)</f>
        <v>1</v>
      </c>
      <c r="AA78">
        <f>MATCH(dataset!AA78,_xlfn._xlws.SORT(_xlfn.UNIQUE(dataset!$AA$2:$AA$501)),0)</f>
        <v>8</v>
      </c>
      <c r="AB78">
        <f>MATCH(dataset!AB78,_xlfn._xlws.SORT(_xlfn.UNIQUE(dataset!$AB$2:$AB$501)),0)</f>
        <v>1</v>
      </c>
      <c r="AC78">
        <f>VALUE(dataset!AC78)</f>
        <v>80379</v>
      </c>
    </row>
    <row r="79" spans="1:29" x14ac:dyDescent="0.3">
      <c r="A79">
        <f>VALUE(RIGHT(dataset!A79,6))</f>
        <v>78</v>
      </c>
      <c r="B79">
        <f>VALUE(dataset!B79)</f>
        <v>18</v>
      </c>
      <c r="C79">
        <f>IF(dataset!C79="Male",1,2)</f>
        <v>1</v>
      </c>
      <c r="D79">
        <f>MATCH(dataset!D79,{"Freshman";"Sophomore";"Junior";"Senior"},0)</f>
        <v>2</v>
      </c>
      <c r="E79">
        <f>MATCH(dataset!E79,_xlfn._xlws.SORT(_xlfn.UNIQUE(dataset!$E$2:$E$501)),0)</f>
        <v>4</v>
      </c>
      <c r="F79">
        <f>VALUE(dataset!F79)</f>
        <v>97</v>
      </c>
      <c r="G79">
        <f>VALUE(dataset!G79)</f>
        <v>27</v>
      </c>
      <c r="H79" s="2">
        <f>VALUE(dataset!H79)</f>
        <v>3.49</v>
      </c>
      <c r="I79">
        <f>MATCH(dataset!I79,{"Poor";"Average";"Good";"Excellent"},0)</f>
        <v>3</v>
      </c>
      <c r="J79">
        <f>VALUE(dataset!J79)</f>
        <v>8</v>
      </c>
      <c r="K79">
        <f>VALUE(dataset!K79)</f>
        <v>9</v>
      </c>
      <c r="L79">
        <f>VALUE(dataset!L79)</f>
        <v>5</v>
      </c>
      <c r="M79">
        <f>VALUE(dataset!M79)</f>
        <v>4</v>
      </c>
      <c r="N79">
        <f>IF(dataset!N79="Yes",1,0)</f>
        <v>1</v>
      </c>
      <c r="O79">
        <f>VALUE(dataset!O79)</f>
        <v>5</v>
      </c>
      <c r="P79">
        <f>IF(dataset!P79="Yes",1,0)</f>
        <v>0</v>
      </c>
      <c r="Q79">
        <f>IF(dataset!Q79="Yes",1,0)</f>
        <v>1</v>
      </c>
      <c r="R79">
        <f>VALUE(dataset!R79)</f>
        <v>100</v>
      </c>
      <c r="S79">
        <f>VALUE(dataset!S79)</f>
        <v>9</v>
      </c>
      <c r="T79">
        <f>VALUE(dataset!T79)</f>
        <v>6</v>
      </c>
      <c r="U79">
        <f>VALUE(dataset!U79)</f>
        <v>8</v>
      </c>
      <c r="V79">
        <f>MATCH(dataset!V79,{"Basic";"Intermediate";"Advanced"},0)</f>
        <v>3</v>
      </c>
      <c r="W79">
        <f>VALUE(dataset!W79)</f>
        <v>85</v>
      </c>
      <c r="X79">
        <f>VALUE(dataset!X79)</f>
        <v>241.35</v>
      </c>
      <c r="Y79">
        <f>IF(dataset!Y79="Placed",1,0)</f>
        <v>1</v>
      </c>
      <c r="Z79">
        <f>IFERROR(VALUE(RIGHT(dataset!Z79,1)),0)</f>
        <v>1</v>
      </c>
      <c r="AA79">
        <f>MATCH(dataset!AA79,_xlfn._xlws.SORT(_xlfn.UNIQUE(dataset!$AA$2:$AA$501)),0)</f>
        <v>15</v>
      </c>
      <c r="AB79">
        <f>MATCH(dataset!AB79,_xlfn._xlws.SORT(_xlfn.UNIQUE(dataset!$AB$2:$AB$501)),0)</f>
        <v>4</v>
      </c>
      <c r="AC79">
        <f>VALUE(dataset!AC79)</f>
        <v>89127</v>
      </c>
    </row>
    <row r="80" spans="1:29" x14ac:dyDescent="0.3">
      <c r="A80">
        <f>VALUE(RIGHT(dataset!A80,6))</f>
        <v>79</v>
      </c>
      <c r="B80">
        <f>VALUE(dataset!B80)</f>
        <v>20</v>
      </c>
      <c r="C80">
        <f>IF(dataset!C80="Male",1,2)</f>
        <v>2</v>
      </c>
      <c r="D80">
        <f>MATCH(dataset!D80,{"Freshman";"Sophomore";"Junior";"Senior"},0)</f>
        <v>4</v>
      </c>
      <c r="E80">
        <f>MATCH(dataset!E80,_xlfn._xlws.SORT(_xlfn.UNIQUE(dataset!$E$2:$E$501)),0)</f>
        <v>3</v>
      </c>
      <c r="F80">
        <f>VALUE(dataset!F80)</f>
        <v>89</v>
      </c>
      <c r="G80">
        <f>VALUE(dataset!G80)</f>
        <v>22</v>
      </c>
      <c r="H80" s="2">
        <f>VALUE(dataset!H80)</f>
        <v>3.38</v>
      </c>
      <c r="I80">
        <f>MATCH(dataset!I80,{"Poor";"Average";"Good";"Excellent"},0)</f>
        <v>3</v>
      </c>
      <c r="J80">
        <f>VALUE(dataset!J80)</f>
        <v>8</v>
      </c>
      <c r="K80">
        <f>VALUE(dataset!K80)</f>
        <v>10</v>
      </c>
      <c r="L80">
        <f>VALUE(dataset!L80)</f>
        <v>0</v>
      </c>
      <c r="M80">
        <f>VALUE(dataset!M80)</f>
        <v>5</v>
      </c>
      <c r="N80">
        <f>IF(dataset!N80="Yes",1,0)</f>
        <v>1</v>
      </c>
      <c r="O80">
        <f>VALUE(dataset!O80)</f>
        <v>5</v>
      </c>
      <c r="P80">
        <f>IF(dataset!P80="Yes",1,0)</f>
        <v>1</v>
      </c>
      <c r="Q80">
        <f>IF(dataset!Q80="Yes",1,0)</f>
        <v>0</v>
      </c>
      <c r="R80">
        <f>VALUE(dataset!R80)</f>
        <v>100</v>
      </c>
      <c r="S80">
        <f>VALUE(dataset!S80)</f>
        <v>8</v>
      </c>
      <c r="T80">
        <f>VALUE(dataset!T80)</f>
        <v>10</v>
      </c>
      <c r="U80">
        <f>VALUE(dataset!U80)</f>
        <v>8</v>
      </c>
      <c r="V80">
        <f>MATCH(dataset!V80,{"Basic";"Intermediate";"Advanced"},0)</f>
        <v>3</v>
      </c>
      <c r="W80">
        <f>VALUE(dataset!W80)</f>
        <v>75</v>
      </c>
      <c r="X80">
        <f>VALUE(dataset!X80)</f>
        <v>227.2</v>
      </c>
      <c r="Y80">
        <f>IF(dataset!Y80="Placed",1,0)</f>
        <v>1</v>
      </c>
      <c r="Z80">
        <f>IFERROR(VALUE(RIGHT(dataset!Z80,1)),0)</f>
        <v>1</v>
      </c>
      <c r="AA80">
        <f>MATCH(dataset!AA80,_xlfn._xlws.SORT(_xlfn.UNIQUE(dataset!$AA$2:$AA$501)),0)</f>
        <v>17</v>
      </c>
      <c r="AB80">
        <f>MATCH(dataset!AB80,_xlfn._xlws.SORT(_xlfn.UNIQUE(dataset!$AB$2:$AB$501)),0)</f>
        <v>1</v>
      </c>
      <c r="AC80">
        <f>VALUE(dataset!AC80)</f>
        <v>74575</v>
      </c>
    </row>
    <row r="81" spans="1:29" x14ac:dyDescent="0.3">
      <c r="A81">
        <f>VALUE(RIGHT(dataset!A81,6))</f>
        <v>80</v>
      </c>
      <c r="B81">
        <f>VALUE(dataset!B81)</f>
        <v>22</v>
      </c>
      <c r="C81">
        <f>IF(dataset!C81="Male",1,2)</f>
        <v>1</v>
      </c>
      <c r="D81">
        <f>MATCH(dataset!D81,{"Freshman";"Sophomore";"Junior";"Senior"},0)</f>
        <v>4</v>
      </c>
      <c r="E81">
        <f>MATCH(dataset!E81,_xlfn._xlws.SORT(_xlfn.UNIQUE(dataset!$E$2:$E$501)),0)</f>
        <v>5</v>
      </c>
      <c r="F81">
        <f>VALUE(dataset!F81)</f>
        <v>88</v>
      </c>
      <c r="G81">
        <f>VALUE(dataset!G81)</f>
        <v>14</v>
      </c>
      <c r="H81" s="2">
        <f>VALUE(dataset!H81)</f>
        <v>2.98</v>
      </c>
      <c r="I81">
        <f>MATCH(dataset!I81,{"Poor";"Average";"Good";"Excellent"},0)</f>
        <v>2</v>
      </c>
      <c r="J81">
        <f>VALUE(dataset!J81)</f>
        <v>9</v>
      </c>
      <c r="K81">
        <f>VALUE(dataset!K81)</f>
        <v>10</v>
      </c>
      <c r="L81">
        <f>VALUE(dataset!L81)</f>
        <v>2</v>
      </c>
      <c r="M81">
        <f>VALUE(dataset!M81)</f>
        <v>5</v>
      </c>
      <c r="N81">
        <f>IF(dataset!N81="Yes",1,0)</f>
        <v>1</v>
      </c>
      <c r="O81">
        <f>VALUE(dataset!O81)</f>
        <v>5</v>
      </c>
      <c r="P81">
        <f>IF(dataset!P81="Yes",1,0)</f>
        <v>1</v>
      </c>
      <c r="Q81">
        <f>IF(dataset!Q81="Yes",1,0)</f>
        <v>1</v>
      </c>
      <c r="R81">
        <f>VALUE(dataset!R81)</f>
        <v>100</v>
      </c>
      <c r="S81">
        <f>VALUE(dataset!S81)</f>
        <v>10</v>
      </c>
      <c r="T81">
        <f>VALUE(dataset!T81)</f>
        <v>10</v>
      </c>
      <c r="U81">
        <f>VALUE(dataset!U81)</f>
        <v>8</v>
      </c>
      <c r="V81">
        <f>MATCH(dataset!V81,{"Basic";"Intermediate";"Advanced"},0)</f>
        <v>3</v>
      </c>
      <c r="W81">
        <f>VALUE(dataset!W81)</f>
        <v>97</v>
      </c>
      <c r="X81">
        <f>VALUE(dataset!X81)</f>
        <v>243.2</v>
      </c>
      <c r="Y81">
        <f>IF(dataset!Y81="Placed",1,0)</f>
        <v>1</v>
      </c>
      <c r="Z81">
        <f>IFERROR(VALUE(RIGHT(dataset!Z81,1)),0)</f>
        <v>1</v>
      </c>
      <c r="AA81">
        <f>MATCH(dataset!AA81,_xlfn._xlws.SORT(_xlfn.UNIQUE(dataset!$AA$2:$AA$501)),0)</f>
        <v>1</v>
      </c>
      <c r="AB81">
        <f>MATCH(dataset!AB81,_xlfn._xlws.SORT(_xlfn.UNIQUE(dataset!$AB$2:$AB$501)),0)</f>
        <v>2</v>
      </c>
      <c r="AC81">
        <f>VALUE(dataset!AC81)</f>
        <v>102089</v>
      </c>
    </row>
    <row r="82" spans="1:29" x14ac:dyDescent="0.3">
      <c r="A82">
        <f>VALUE(RIGHT(dataset!A82,6))</f>
        <v>81</v>
      </c>
      <c r="B82">
        <f>VALUE(dataset!B82)</f>
        <v>21</v>
      </c>
      <c r="C82">
        <f>IF(dataset!C82="Male",1,2)</f>
        <v>1</v>
      </c>
      <c r="D82">
        <f>MATCH(dataset!D82,{"Freshman";"Sophomore";"Junior";"Senior"},0)</f>
        <v>2</v>
      </c>
      <c r="E82">
        <f>MATCH(dataset!E82,_xlfn._xlws.SORT(_xlfn.UNIQUE(dataset!$E$2:$E$501)),0)</f>
        <v>7</v>
      </c>
      <c r="F82">
        <f>VALUE(dataset!F82)</f>
        <v>93</v>
      </c>
      <c r="G82">
        <f>VALUE(dataset!G82)</f>
        <v>30</v>
      </c>
      <c r="H82" s="2">
        <f>VALUE(dataset!H82)</f>
        <v>3.62</v>
      </c>
      <c r="I82">
        <f>MATCH(dataset!I82,{"Poor";"Average";"Good";"Excellent"},0)</f>
        <v>3</v>
      </c>
      <c r="J82">
        <f>VALUE(dataset!J82)</f>
        <v>6</v>
      </c>
      <c r="K82">
        <f>VALUE(dataset!K82)</f>
        <v>11</v>
      </c>
      <c r="L82">
        <f>VALUE(dataset!L82)</f>
        <v>0</v>
      </c>
      <c r="M82">
        <f>VALUE(dataset!M82)</f>
        <v>3</v>
      </c>
      <c r="N82">
        <f>IF(dataset!N82="Yes",1,0)</f>
        <v>1</v>
      </c>
      <c r="O82">
        <f>VALUE(dataset!O82)</f>
        <v>5</v>
      </c>
      <c r="P82">
        <f>IF(dataset!P82="Yes",1,0)</f>
        <v>0</v>
      </c>
      <c r="Q82">
        <f>IF(dataset!Q82="Yes",1,0)</f>
        <v>0</v>
      </c>
      <c r="R82">
        <f>VALUE(dataset!R82)</f>
        <v>100</v>
      </c>
      <c r="S82">
        <f>VALUE(dataset!S82)</f>
        <v>9</v>
      </c>
      <c r="T82">
        <f>VALUE(dataset!T82)</f>
        <v>7</v>
      </c>
      <c r="U82">
        <f>VALUE(dataset!U82)</f>
        <v>8</v>
      </c>
      <c r="V82">
        <f>MATCH(dataset!V82,{"Basic";"Intermediate";"Advanced"},0)</f>
        <v>3</v>
      </c>
      <c r="W82">
        <f>VALUE(dataset!W82)</f>
        <v>85</v>
      </c>
      <c r="X82">
        <f>VALUE(dataset!X82)</f>
        <v>231.8</v>
      </c>
      <c r="Y82">
        <f>IF(dataset!Y82="Placed",1,0)</f>
        <v>0</v>
      </c>
      <c r="Z82">
        <f>IFERROR(VALUE(RIGHT(dataset!Z82,1)),0)</f>
        <v>0</v>
      </c>
      <c r="AA82">
        <f>MATCH(dataset!AA82,_xlfn._xlws.SORT(_xlfn.UNIQUE(dataset!$AA$2:$AA$501)),0)</f>
        <v>14</v>
      </c>
      <c r="AB82">
        <f>MATCH(dataset!AB82,_xlfn._xlws.SORT(_xlfn.UNIQUE(dataset!$AB$2:$AB$501)),0)</f>
        <v>3</v>
      </c>
      <c r="AC82">
        <f>VALUE(dataset!AC82)</f>
        <v>0</v>
      </c>
    </row>
    <row r="83" spans="1:29" x14ac:dyDescent="0.3">
      <c r="A83">
        <f>VALUE(RIGHT(dataset!A83,6))</f>
        <v>82</v>
      </c>
      <c r="B83">
        <f>VALUE(dataset!B83)</f>
        <v>20</v>
      </c>
      <c r="C83">
        <f>IF(dataset!C83="Male",1,2)</f>
        <v>1</v>
      </c>
      <c r="D83">
        <f>MATCH(dataset!D83,{"Freshman";"Sophomore";"Junior";"Senior"},0)</f>
        <v>4</v>
      </c>
      <c r="E83">
        <f>MATCH(dataset!E83,_xlfn._xlws.SORT(_xlfn.UNIQUE(dataset!$E$2:$E$501)),0)</f>
        <v>5</v>
      </c>
      <c r="F83">
        <f>VALUE(dataset!F83)</f>
        <v>79</v>
      </c>
      <c r="G83">
        <f>VALUE(dataset!G83)</f>
        <v>28</v>
      </c>
      <c r="H83" s="2">
        <f>VALUE(dataset!H83)</f>
        <v>3.38</v>
      </c>
      <c r="I83">
        <f>MATCH(dataset!I83,{"Poor";"Average";"Good";"Excellent"},0)</f>
        <v>3</v>
      </c>
      <c r="J83">
        <f>VALUE(dataset!J83)</f>
        <v>7</v>
      </c>
      <c r="K83">
        <f>VALUE(dataset!K83)</f>
        <v>10</v>
      </c>
      <c r="L83">
        <f>VALUE(dataset!L83)</f>
        <v>3</v>
      </c>
      <c r="M83">
        <f>VALUE(dataset!M83)</f>
        <v>3</v>
      </c>
      <c r="N83">
        <f>IF(dataset!N83="Yes",1,0)</f>
        <v>1</v>
      </c>
      <c r="O83">
        <f>VALUE(dataset!O83)</f>
        <v>5</v>
      </c>
      <c r="P83">
        <f>IF(dataset!P83="Yes",1,0)</f>
        <v>0</v>
      </c>
      <c r="Q83">
        <f>IF(dataset!Q83="Yes",1,0)</f>
        <v>0</v>
      </c>
      <c r="R83">
        <f>VALUE(dataset!R83)</f>
        <v>100</v>
      </c>
      <c r="S83">
        <f>VALUE(dataset!S83)</f>
        <v>9</v>
      </c>
      <c r="T83">
        <f>VALUE(dataset!T83)</f>
        <v>6</v>
      </c>
      <c r="U83">
        <f>VALUE(dataset!U83)</f>
        <v>8</v>
      </c>
      <c r="V83">
        <f>MATCH(dataset!V83,{"Basic";"Intermediate";"Advanced"},0)</f>
        <v>3</v>
      </c>
      <c r="W83">
        <f>VALUE(dataset!W83)</f>
        <v>71</v>
      </c>
      <c r="X83">
        <f>VALUE(dataset!X83)</f>
        <v>227.7</v>
      </c>
      <c r="Y83">
        <f>IF(dataset!Y83="Placed",1,0)</f>
        <v>1</v>
      </c>
      <c r="Z83">
        <f>IFERROR(VALUE(RIGHT(dataset!Z83,1)),0)</f>
        <v>1</v>
      </c>
      <c r="AA83">
        <f>MATCH(dataset!AA83,_xlfn._xlws.SORT(_xlfn.UNIQUE(dataset!$AA$2:$AA$501)),0)</f>
        <v>1</v>
      </c>
      <c r="AB83">
        <f>MATCH(dataset!AB83,_xlfn._xlws.SORT(_xlfn.UNIQUE(dataset!$AB$2:$AB$501)),0)</f>
        <v>1</v>
      </c>
      <c r="AC83">
        <f>VALUE(dataset!AC83)</f>
        <v>79968</v>
      </c>
    </row>
    <row r="84" spans="1:29" x14ac:dyDescent="0.3">
      <c r="A84">
        <f>VALUE(RIGHT(dataset!A84,6))</f>
        <v>83</v>
      </c>
      <c r="B84">
        <f>VALUE(dataset!B84)</f>
        <v>18</v>
      </c>
      <c r="C84">
        <f>IF(dataset!C84="Male",1,2)</f>
        <v>2</v>
      </c>
      <c r="D84">
        <f>MATCH(dataset!D84,{"Freshman";"Sophomore";"Junior";"Senior"},0)</f>
        <v>3</v>
      </c>
      <c r="E84">
        <f>MATCH(dataset!E84,_xlfn._xlws.SORT(_xlfn.UNIQUE(dataset!$E$2:$E$501)),0)</f>
        <v>4</v>
      </c>
      <c r="F84">
        <f>VALUE(dataset!F84)</f>
        <v>97</v>
      </c>
      <c r="G84">
        <f>VALUE(dataset!G84)</f>
        <v>16</v>
      </c>
      <c r="H84" s="2">
        <f>VALUE(dataset!H84)</f>
        <v>3.15</v>
      </c>
      <c r="I84">
        <f>MATCH(dataset!I84,{"Poor";"Average";"Good";"Excellent"},0)</f>
        <v>2</v>
      </c>
      <c r="J84">
        <f>VALUE(dataset!J84)</f>
        <v>5</v>
      </c>
      <c r="K84">
        <f>VALUE(dataset!K84)</f>
        <v>5</v>
      </c>
      <c r="L84">
        <f>VALUE(dataset!L84)</f>
        <v>0</v>
      </c>
      <c r="M84">
        <f>VALUE(dataset!M84)</f>
        <v>4</v>
      </c>
      <c r="N84">
        <f>IF(dataset!N84="Yes",1,0)</f>
        <v>0</v>
      </c>
      <c r="O84">
        <f>VALUE(dataset!O84)</f>
        <v>4</v>
      </c>
      <c r="P84">
        <f>IF(dataset!P84="Yes",1,0)</f>
        <v>0</v>
      </c>
      <c r="Q84">
        <f>IF(dataset!Q84="Yes",1,0)</f>
        <v>1</v>
      </c>
      <c r="R84">
        <f>VALUE(dataset!R84)</f>
        <v>82</v>
      </c>
      <c r="S84">
        <f>VALUE(dataset!S84)</f>
        <v>10</v>
      </c>
      <c r="T84">
        <f>VALUE(dataset!T84)</f>
        <v>8</v>
      </c>
      <c r="U84">
        <f>VALUE(dataset!U84)</f>
        <v>5</v>
      </c>
      <c r="V84">
        <f>MATCH(dataset!V84,{"Basic";"Intermediate";"Advanced"},0)</f>
        <v>3</v>
      </c>
      <c r="W84">
        <f>VALUE(dataset!W84)</f>
        <v>87</v>
      </c>
      <c r="X84">
        <f>VALUE(dataset!X84)</f>
        <v>195.35</v>
      </c>
      <c r="Y84">
        <f>IF(dataset!Y84="Placed",1,0)</f>
        <v>1</v>
      </c>
      <c r="Z84">
        <f>IFERROR(VALUE(RIGHT(dataset!Z84,1)),0)</f>
        <v>1</v>
      </c>
      <c r="AA84">
        <f>MATCH(dataset!AA84,_xlfn._xlws.SORT(_xlfn.UNIQUE(dataset!$AA$2:$AA$501)),0)</f>
        <v>15</v>
      </c>
      <c r="AB84">
        <f>MATCH(dataset!AB84,_xlfn._xlws.SORT(_xlfn.UNIQUE(dataset!$AB$2:$AB$501)),0)</f>
        <v>1</v>
      </c>
      <c r="AC84">
        <f>VALUE(dataset!AC84)</f>
        <v>79447</v>
      </c>
    </row>
    <row r="85" spans="1:29" x14ac:dyDescent="0.3">
      <c r="A85">
        <f>VALUE(RIGHT(dataset!A85,6))</f>
        <v>84</v>
      </c>
      <c r="B85">
        <f>VALUE(dataset!B85)</f>
        <v>22</v>
      </c>
      <c r="C85">
        <f>IF(dataset!C85="Male",1,2)</f>
        <v>1</v>
      </c>
      <c r="D85">
        <f>MATCH(dataset!D85,{"Freshman";"Sophomore";"Junior";"Senior"},0)</f>
        <v>3</v>
      </c>
      <c r="E85">
        <f>MATCH(dataset!E85,_xlfn._xlws.SORT(_xlfn.UNIQUE(dataset!$E$2:$E$501)),0)</f>
        <v>6</v>
      </c>
      <c r="F85">
        <f>VALUE(dataset!F85)</f>
        <v>68</v>
      </c>
      <c r="G85">
        <f>VALUE(dataset!G85)</f>
        <v>10</v>
      </c>
      <c r="H85" s="2">
        <f>VALUE(dataset!H85)</f>
        <v>2.74</v>
      </c>
      <c r="I85">
        <f>MATCH(dataset!I85,{"Poor";"Average";"Good";"Excellent"},0)</f>
        <v>2</v>
      </c>
      <c r="J85">
        <f>VALUE(dataset!J85)</f>
        <v>7</v>
      </c>
      <c r="K85">
        <f>VALUE(dataset!K85)</f>
        <v>11</v>
      </c>
      <c r="L85">
        <f>VALUE(dataset!L85)</f>
        <v>2</v>
      </c>
      <c r="M85">
        <f>VALUE(dataset!M85)</f>
        <v>4</v>
      </c>
      <c r="N85">
        <f>IF(dataset!N85="Yes",1,0)</f>
        <v>1</v>
      </c>
      <c r="O85">
        <f>VALUE(dataset!O85)</f>
        <v>5</v>
      </c>
      <c r="P85">
        <f>IF(dataset!P85="Yes",1,0)</f>
        <v>0</v>
      </c>
      <c r="Q85">
        <f>IF(dataset!Q85="Yes",1,0)</f>
        <v>1</v>
      </c>
      <c r="R85">
        <f>VALUE(dataset!R85)</f>
        <v>100</v>
      </c>
      <c r="S85">
        <f>VALUE(dataset!S85)</f>
        <v>9</v>
      </c>
      <c r="T85">
        <f>VALUE(dataset!T85)</f>
        <v>7</v>
      </c>
      <c r="U85">
        <f>VALUE(dataset!U85)</f>
        <v>6</v>
      </c>
      <c r="V85">
        <f>MATCH(dataset!V85,{"Basic";"Intermediate";"Advanced"},0)</f>
        <v>3</v>
      </c>
      <c r="W85">
        <f>VALUE(dataset!W85)</f>
        <v>77</v>
      </c>
      <c r="X85">
        <f>VALUE(dataset!X85)</f>
        <v>217.6</v>
      </c>
      <c r="Y85">
        <f>IF(dataset!Y85="Placed",1,0)</f>
        <v>0</v>
      </c>
      <c r="Z85">
        <f>IFERROR(VALUE(RIGHT(dataset!Z85,1)),0)</f>
        <v>0</v>
      </c>
      <c r="AA85">
        <f>MATCH(dataset!AA85,_xlfn._xlws.SORT(_xlfn.UNIQUE(dataset!$AA$2:$AA$501)),0)</f>
        <v>14</v>
      </c>
      <c r="AB85">
        <f>MATCH(dataset!AB85,_xlfn._xlws.SORT(_xlfn.UNIQUE(dataset!$AB$2:$AB$501)),0)</f>
        <v>3</v>
      </c>
      <c r="AC85">
        <f>VALUE(dataset!AC85)</f>
        <v>0</v>
      </c>
    </row>
    <row r="86" spans="1:29" x14ac:dyDescent="0.3">
      <c r="A86">
        <f>VALUE(RIGHT(dataset!A86,6))</f>
        <v>85</v>
      </c>
      <c r="B86">
        <f>VALUE(dataset!B86)</f>
        <v>23</v>
      </c>
      <c r="C86">
        <f>IF(dataset!C86="Male",1,2)</f>
        <v>2</v>
      </c>
      <c r="D86">
        <f>MATCH(dataset!D86,{"Freshman";"Sophomore";"Junior";"Senior"},0)</f>
        <v>2</v>
      </c>
      <c r="E86">
        <f>MATCH(dataset!E86,_xlfn._xlws.SORT(_xlfn.UNIQUE(dataset!$E$2:$E$501)),0)</f>
        <v>1</v>
      </c>
      <c r="F86">
        <f>VALUE(dataset!F86)</f>
        <v>65</v>
      </c>
      <c r="G86">
        <f>VALUE(dataset!G86)</f>
        <v>21</v>
      </c>
      <c r="H86" s="2">
        <f>VALUE(dataset!H86)</f>
        <v>2.62</v>
      </c>
      <c r="I86">
        <f>MATCH(dataset!I86,{"Poor";"Average";"Good";"Excellent"},0)</f>
        <v>2</v>
      </c>
      <c r="J86">
        <f>VALUE(dataset!J86)</f>
        <v>6</v>
      </c>
      <c r="K86">
        <f>VALUE(dataset!K86)</f>
        <v>8</v>
      </c>
      <c r="L86">
        <f>VALUE(dataset!L86)</f>
        <v>3</v>
      </c>
      <c r="M86">
        <f>VALUE(dataset!M86)</f>
        <v>4</v>
      </c>
      <c r="N86">
        <f>IF(dataset!N86="Yes",1,0)</f>
        <v>1</v>
      </c>
      <c r="O86">
        <f>VALUE(dataset!O86)</f>
        <v>2</v>
      </c>
      <c r="P86">
        <f>IF(dataset!P86="Yes",1,0)</f>
        <v>0</v>
      </c>
      <c r="Q86">
        <f>IF(dataset!Q86="Yes",1,0)</f>
        <v>0</v>
      </c>
      <c r="R86">
        <f>VALUE(dataset!R86)</f>
        <v>85</v>
      </c>
      <c r="S86">
        <f>VALUE(dataset!S86)</f>
        <v>7</v>
      </c>
      <c r="T86">
        <f>VALUE(dataset!T86)</f>
        <v>6</v>
      </c>
      <c r="U86">
        <f>VALUE(dataset!U86)</f>
        <v>5</v>
      </c>
      <c r="V86">
        <f>MATCH(dataset!V86,{"Basic";"Intermediate";"Advanced"},0)</f>
        <v>2</v>
      </c>
      <c r="W86">
        <f>VALUE(dataset!W86)</f>
        <v>54</v>
      </c>
      <c r="X86">
        <f>VALUE(dataset!X86)</f>
        <v>170.3</v>
      </c>
      <c r="Y86">
        <f>IF(dataset!Y86="Placed",1,0)</f>
        <v>1</v>
      </c>
      <c r="Z86">
        <f>IFERROR(VALUE(RIGHT(dataset!Z86,1)),0)</f>
        <v>2</v>
      </c>
      <c r="AA86">
        <f>MATCH(dataset!AA86,_xlfn._xlws.SORT(_xlfn.UNIQUE(dataset!$AA$2:$AA$501)),0)</f>
        <v>1</v>
      </c>
      <c r="AB86">
        <f>MATCH(dataset!AB86,_xlfn._xlws.SORT(_xlfn.UNIQUE(dataset!$AB$2:$AB$501)),0)</f>
        <v>4</v>
      </c>
      <c r="AC86">
        <f>VALUE(dataset!AC86)</f>
        <v>52692</v>
      </c>
    </row>
    <row r="87" spans="1:29" x14ac:dyDescent="0.3">
      <c r="A87">
        <f>VALUE(RIGHT(dataset!A87,6))</f>
        <v>86</v>
      </c>
      <c r="B87">
        <f>VALUE(dataset!B87)</f>
        <v>24</v>
      </c>
      <c r="C87">
        <f>IF(dataset!C87="Male",1,2)</f>
        <v>2</v>
      </c>
      <c r="D87">
        <f>MATCH(dataset!D87,{"Freshman";"Sophomore";"Junior";"Senior"},0)</f>
        <v>3</v>
      </c>
      <c r="E87">
        <f>MATCH(dataset!E87,_xlfn._xlws.SORT(_xlfn.UNIQUE(dataset!$E$2:$E$501)),0)</f>
        <v>5</v>
      </c>
      <c r="F87">
        <f>VALUE(dataset!F87)</f>
        <v>83</v>
      </c>
      <c r="G87">
        <f>VALUE(dataset!G87)</f>
        <v>12</v>
      </c>
      <c r="H87" s="2">
        <f>VALUE(dataset!H87)</f>
        <v>2.84</v>
      </c>
      <c r="I87">
        <f>MATCH(dataset!I87,{"Poor";"Average";"Good";"Excellent"},0)</f>
        <v>2</v>
      </c>
      <c r="J87">
        <f>VALUE(dataset!J87)</f>
        <v>7</v>
      </c>
      <c r="K87">
        <f>VALUE(dataset!K87)</f>
        <v>5</v>
      </c>
      <c r="L87">
        <f>VALUE(dataset!L87)</f>
        <v>2</v>
      </c>
      <c r="M87">
        <f>VALUE(dataset!M87)</f>
        <v>3</v>
      </c>
      <c r="N87">
        <f>IF(dataset!N87="Yes",1,0)</f>
        <v>1</v>
      </c>
      <c r="O87">
        <f>VALUE(dataset!O87)</f>
        <v>3</v>
      </c>
      <c r="P87">
        <f>IF(dataset!P87="Yes",1,0)</f>
        <v>0</v>
      </c>
      <c r="Q87">
        <f>IF(dataset!Q87="Yes",1,0)</f>
        <v>0</v>
      </c>
      <c r="R87">
        <f>VALUE(dataset!R87)</f>
        <v>91</v>
      </c>
      <c r="S87">
        <f>VALUE(dataset!S87)</f>
        <v>8</v>
      </c>
      <c r="T87">
        <f>VALUE(dataset!T87)</f>
        <v>6</v>
      </c>
      <c r="U87">
        <f>VALUE(dataset!U87)</f>
        <v>6</v>
      </c>
      <c r="V87">
        <f>MATCH(dataset!V87,{"Basic";"Intermediate";"Advanced"},0)</f>
        <v>3</v>
      </c>
      <c r="W87">
        <f>VALUE(dataset!W87)</f>
        <v>75</v>
      </c>
      <c r="X87">
        <f>VALUE(dataset!X87)</f>
        <v>191.4</v>
      </c>
      <c r="Y87">
        <f>IF(dataset!Y87="Placed",1,0)</f>
        <v>1</v>
      </c>
      <c r="Z87">
        <f>IFERROR(VALUE(RIGHT(dataset!Z87,1)),0)</f>
        <v>1</v>
      </c>
      <c r="AA87">
        <f>MATCH(dataset!AA87,_xlfn._xlws.SORT(_xlfn.UNIQUE(dataset!$AA$2:$AA$501)),0)</f>
        <v>1</v>
      </c>
      <c r="AB87">
        <f>MATCH(dataset!AB87,_xlfn._xlws.SORT(_xlfn.UNIQUE(dataset!$AB$2:$AB$501)),0)</f>
        <v>2</v>
      </c>
      <c r="AC87">
        <f>VALUE(dataset!AC87)</f>
        <v>89625</v>
      </c>
    </row>
    <row r="88" spans="1:29" x14ac:dyDescent="0.3">
      <c r="A88">
        <f>VALUE(RIGHT(dataset!A88,6))</f>
        <v>87</v>
      </c>
      <c r="B88">
        <f>VALUE(dataset!B88)</f>
        <v>18</v>
      </c>
      <c r="C88">
        <f>IF(dataset!C88="Male",1,2)</f>
        <v>2</v>
      </c>
      <c r="D88">
        <f>MATCH(dataset!D88,{"Freshman";"Sophomore";"Junior";"Senior"},0)</f>
        <v>2</v>
      </c>
      <c r="E88">
        <f>MATCH(dataset!E88,_xlfn._xlws.SORT(_xlfn.UNIQUE(dataset!$E$2:$E$501)),0)</f>
        <v>1</v>
      </c>
      <c r="F88">
        <f>VALUE(dataset!F88)</f>
        <v>82</v>
      </c>
      <c r="G88">
        <f>VALUE(dataset!G88)</f>
        <v>22</v>
      </c>
      <c r="H88" s="2">
        <f>VALUE(dataset!H88)</f>
        <v>3.02</v>
      </c>
      <c r="I88">
        <f>MATCH(dataset!I88,{"Poor";"Average";"Good";"Excellent"},0)</f>
        <v>2</v>
      </c>
      <c r="J88">
        <f>VALUE(dataset!J88)</f>
        <v>7</v>
      </c>
      <c r="K88">
        <f>VALUE(dataset!K88)</f>
        <v>6</v>
      </c>
      <c r="L88">
        <f>VALUE(dataset!L88)</f>
        <v>4</v>
      </c>
      <c r="M88">
        <f>VALUE(dataset!M88)</f>
        <v>1</v>
      </c>
      <c r="N88">
        <f>IF(dataset!N88="Yes",1,0)</f>
        <v>1</v>
      </c>
      <c r="O88">
        <f>VALUE(dataset!O88)</f>
        <v>3</v>
      </c>
      <c r="P88">
        <f>IF(dataset!P88="Yes",1,0)</f>
        <v>0</v>
      </c>
      <c r="Q88">
        <f>IF(dataset!Q88="Yes",1,0)</f>
        <v>1</v>
      </c>
      <c r="R88">
        <f>VALUE(dataset!R88)</f>
        <v>92</v>
      </c>
      <c r="S88">
        <f>VALUE(dataset!S88)</f>
        <v>8</v>
      </c>
      <c r="T88">
        <f>VALUE(dataset!T88)</f>
        <v>5</v>
      </c>
      <c r="U88">
        <f>VALUE(dataset!U88)</f>
        <v>8</v>
      </c>
      <c r="V88">
        <f>MATCH(dataset!V88,{"Basic";"Intermediate";"Advanced"},0)</f>
        <v>3</v>
      </c>
      <c r="W88">
        <f>VALUE(dataset!W88)</f>
        <v>77</v>
      </c>
      <c r="X88">
        <f>VALUE(dataset!X88)</f>
        <v>204.4</v>
      </c>
      <c r="Y88">
        <f>IF(dataset!Y88="Placed",1,0)</f>
        <v>1</v>
      </c>
      <c r="Z88">
        <f>IFERROR(VALUE(RIGHT(dataset!Z88,1)),0)</f>
        <v>1</v>
      </c>
      <c r="AA88">
        <f>MATCH(dataset!AA88,_xlfn._xlws.SORT(_xlfn.UNIQUE(dataset!$AA$2:$AA$501)),0)</f>
        <v>1</v>
      </c>
      <c r="AB88">
        <f>MATCH(dataset!AB88,_xlfn._xlws.SORT(_xlfn.UNIQUE(dataset!$AB$2:$AB$501)),0)</f>
        <v>1</v>
      </c>
      <c r="AC88">
        <f>VALUE(dataset!AC88)</f>
        <v>81473</v>
      </c>
    </row>
    <row r="89" spans="1:29" x14ac:dyDescent="0.3">
      <c r="A89">
        <f>VALUE(RIGHT(dataset!A89,6))</f>
        <v>88</v>
      </c>
      <c r="B89">
        <f>VALUE(dataset!B89)</f>
        <v>23</v>
      </c>
      <c r="C89">
        <f>IF(dataset!C89="Male",1,2)</f>
        <v>2</v>
      </c>
      <c r="D89">
        <f>MATCH(dataset!D89,{"Freshman";"Sophomore";"Junior";"Senior"},0)</f>
        <v>2</v>
      </c>
      <c r="E89">
        <f>MATCH(dataset!E89,_xlfn._xlws.SORT(_xlfn.UNIQUE(dataset!$E$2:$E$501)),0)</f>
        <v>2</v>
      </c>
      <c r="F89">
        <f>VALUE(dataset!F89)</f>
        <v>73</v>
      </c>
      <c r="G89">
        <f>VALUE(dataset!G89)</f>
        <v>37</v>
      </c>
      <c r="H89" s="2">
        <f>VALUE(dataset!H89)</f>
        <v>3.1</v>
      </c>
      <c r="I89">
        <f>MATCH(dataset!I89,{"Poor";"Average";"Good";"Excellent"},0)</f>
        <v>2</v>
      </c>
      <c r="J89">
        <f>VALUE(dataset!J89)</f>
        <v>6</v>
      </c>
      <c r="K89">
        <f>VALUE(dataset!K89)</f>
        <v>9</v>
      </c>
      <c r="L89">
        <f>VALUE(dataset!L89)</f>
        <v>2</v>
      </c>
      <c r="M89">
        <f>VALUE(dataset!M89)</f>
        <v>2</v>
      </c>
      <c r="N89">
        <f>IF(dataset!N89="Yes",1,0)</f>
        <v>1</v>
      </c>
      <c r="O89">
        <f>VALUE(dataset!O89)</f>
        <v>4</v>
      </c>
      <c r="P89">
        <f>IF(dataset!P89="Yes",1,0)</f>
        <v>0</v>
      </c>
      <c r="Q89">
        <f>IF(dataset!Q89="Yes",1,0)</f>
        <v>1</v>
      </c>
      <c r="R89">
        <f>VALUE(dataset!R89)</f>
        <v>100</v>
      </c>
      <c r="S89">
        <f>VALUE(dataset!S89)</f>
        <v>8</v>
      </c>
      <c r="T89">
        <f>VALUE(dataset!T89)</f>
        <v>7</v>
      </c>
      <c r="U89">
        <f>VALUE(dataset!U89)</f>
        <v>9</v>
      </c>
      <c r="V89">
        <f>MATCH(dataset!V89,{"Basic";"Intermediate";"Advanced"},0)</f>
        <v>3</v>
      </c>
      <c r="W89">
        <f>VALUE(dataset!W89)</f>
        <v>68</v>
      </c>
      <c r="X89">
        <f>VALUE(dataset!X89)</f>
        <v>209.5</v>
      </c>
      <c r="Y89">
        <f>IF(dataset!Y89="Placed",1,0)</f>
        <v>1</v>
      </c>
      <c r="Z89">
        <f>IFERROR(VALUE(RIGHT(dataset!Z89,1)),0)</f>
        <v>1</v>
      </c>
      <c r="AA89">
        <f>MATCH(dataset!AA89,_xlfn._xlws.SORT(_xlfn.UNIQUE(dataset!$AA$2:$AA$501)),0)</f>
        <v>4</v>
      </c>
      <c r="AB89">
        <f>MATCH(dataset!AB89,_xlfn._xlws.SORT(_xlfn.UNIQUE(dataset!$AB$2:$AB$501)),0)</f>
        <v>2</v>
      </c>
      <c r="AC89">
        <f>VALUE(dataset!AC89)</f>
        <v>100490</v>
      </c>
    </row>
    <row r="90" spans="1:29" x14ac:dyDescent="0.3">
      <c r="A90">
        <f>VALUE(RIGHT(dataset!A90,6))</f>
        <v>89</v>
      </c>
      <c r="B90">
        <f>VALUE(dataset!B90)</f>
        <v>22</v>
      </c>
      <c r="C90">
        <f>IF(dataset!C90="Male",1,2)</f>
        <v>1</v>
      </c>
      <c r="D90">
        <f>MATCH(dataset!D90,{"Freshman";"Sophomore";"Junior";"Senior"},0)</f>
        <v>2</v>
      </c>
      <c r="E90">
        <f>MATCH(dataset!E90,_xlfn._xlws.SORT(_xlfn.UNIQUE(dataset!$E$2:$E$501)),0)</f>
        <v>1</v>
      </c>
      <c r="F90">
        <f>VALUE(dataset!F90)</f>
        <v>81</v>
      </c>
      <c r="G90">
        <f>VALUE(dataset!G90)</f>
        <v>40</v>
      </c>
      <c r="H90" s="2">
        <f>VALUE(dataset!H90)</f>
        <v>3.39</v>
      </c>
      <c r="I90">
        <f>MATCH(dataset!I90,{"Poor";"Average";"Good";"Excellent"},0)</f>
        <v>3</v>
      </c>
      <c r="J90">
        <f>VALUE(dataset!J90)</f>
        <v>10</v>
      </c>
      <c r="K90">
        <f>VALUE(dataset!K90)</f>
        <v>15</v>
      </c>
      <c r="L90">
        <f>VALUE(dataset!L90)</f>
        <v>1</v>
      </c>
      <c r="M90">
        <f>VALUE(dataset!M90)</f>
        <v>5</v>
      </c>
      <c r="N90">
        <f>IF(dataset!N90="Yes",1,0)</f>
        <v>1</v>
      </c>
      <c r="O90">
        <f>VALUE(dataset!O90)</f>
        <v>5</v>
      </c>
      <c r="P90">
        <f>IF(dataset!P90="Yes",1,0)</f>
        <v>0</v>
      </c>
      <c r="Q90">
        <f>IF(dataset!Q90="Yes",1,0)</f>
        <v>1</v>
      </c>
      <c r="R90">
        <f>VALUE(dataset!R90)</f>
        <v>100</v>
      </c>
      <c r="S90">
        <f>VALUE(dataset!S90)</f>
        <v>8</v>
      </c>
      <c r="T90">
        <f>VALUE(dataset!T90)</f>
        <v>6</v>
      </c>
      <c r="U90">
        <f>VALUE(dataset!U90)</f>
        <v>9</v>
      </c>
      <c r="V90">
        <f>MATCH(dataset!V90,{"Basic";"Intermediate";"Advanced"},0)</f>
        <v>3</v>
      </c>
      <c r="W90">
        <f>VALUE(dataset!W90)</f>
        <v>79</v>
      </c>
      <c r="X90">
        <f>VALUE(dataset!X90)</f>
        <v>250.85</v>
      </c>
      <c r="Y90">
        <f>IF(dataset!Y90="Placed",1,0)</f>
        <v>1</v>
      </c>
      <c r="Z90">
        <f>IFERROR(VALUE(RIGHT(dataset!Z90,1)),0)</f>
        <v>1</v>
      </c>
      <c r="AA90">
        <f>MATCH(dataset!AA90,_xlfn._xlws.SORT(_xlfn.UNIQUE(dataset!$AA$2:$AA$501)),0)</f>
        <v>13</v>
      </c>
      <c r="AB90">
        <f>MATCH(dataset!AB90,_xlfn._xlws.SORT(_xlfn.UNIQUE(dataset!$AB$2:$AB$501)),0)</f>
        <v>2</v>
      </c>
      <c r="AC90">
        <f>VALUE(dataset!AC90)</f>
        <v>83055</v>
      </c>
    </row>
    <row r="91" spans="1:29" x14ac:dyDescent="0.3">
      <c r="A91">
        <f>VALUE(RIGHT(dataset!A91,6))</f>
        <v>90</v>
      </c>
      <c r="B91">
        <f>VALUE(dataset!B91)</f>
        <v>23</v>
      </c>
      <c r="C91">
        <f>IF(dataset!C91="Male",1,2)</f>
        <v>1</v>
      </c>
      <c r="D91">
        <f>MATCH(dataset!D91,{"Freshman";"Sophomore";"Junior";"Senior"},0)</f>
        <v>2</v>
      </c>
      <c r="E91">
        <f>MATCH(dataset!E91,_xlfn._xlws.SORT(_xlfn.UNIQUE(dataset!$E$2:$E$501)),0)</f>
        <v>1</v>
      </c>
      <c r="F91">
        <f>VALUE(dataset!F91)</f>
        <v>82</v>
      </c>
      <c r="G91">
        <f>VALUE(dataset!G91)</f>
        <v>16</v>
      </c>
      <c r="H91" s="2">
        <f>VALUE(dataset!H91)</f>
        <v>3.03</v>
      </c>
      <c r="I91">
        <f>MATCH(dataset!I91,{"Poor";"Average";"Good";"Excellent"},0)</f>
        <v>2</v>
      </c>
      <c r="J91">
        <f>VALUE(dataset!J91)</f>
        <v>7</v>
      </c>
      <c r="K91">
        <f>VALUE(dataset!K91)</f>
        <v>9</v>
      </c>
      <c r="L91">
        <f>VALUE(dataset!L91)</f>
        <v>3</v>
      </c>
      <c r="M91">
        <f>VALUE(dataset!M91)</f>
        <v>0</v>
      </c>
      <c r="N91">
        <f>IF(dataset!N91="Yes",1,0)</f>
        <v>1</v>
      </c>
      <c r="O91">
        <f>VALUE(dataset!O91)</f>
        <v>5</v>
      </c>
      <c r="P91">
        <f>IF(dataset!P91="Yes",1,0)</f>
        <v>0</v>
      </c>
      <c r="Q91">
        <f>IF(dataset!Q91="Yes",1,0)</f>
        <v>1</v>
      </c>
      <c r="R91">
        <f>VALUE(dataset!R91)</f>
        <v>100</v>
      </c>
      <c r="S91">
        <f>VALUE(dataset!S91)</f>
        <v>7</v>
      </c>
      <c r="T91">
        <f>VALUE(dataset!T91)</f>
        <v>7</v>
      </c>
      <c r="U91">
        <f>VALUE(dataset!U91)</f>
        <v>7</v>
      </c>
      <c r="V91">
        <f>MATCH(dataset!V91,{"Basic";"Intermediate";"Advanced"},0)</f>
        <v>2</v>
      </c>
      <c r="W91">
        <f>VALUE(dataset!W91)</f>
        <v>77</v>
      </c>
      <c r="X91">
        <f>VALUE(dataset!X91)</f>
        <v>217.45</v>
      </c>
      <c r="Y91">
        <f>IF(dataset!Y91="Placed",1,0)</f>
        <v>0</v>
      </c>
      <c r="Z91">
        <f>IFERROR(VALUE(RIGHT(dataset!Z91,1)),0)</f>
        <v>0</v>
      </c>
      <c r="AA91">
        <f>MATCH(dataset!AA91,_xlfn._xlws.SORT(_xlfn.UNIQUE(dataset!$AA$2:$AA$501)),0)</f>
        <v>14</v>
      </c>
      <c r="AB91">
        <f>MATCH(dataset!AB91,_xlfn._xlws.SORT(_xlfn.UNIQUE(dataset!$AB$2:$AB$501)),0)</f>
        <v>3</v>
      </c>
      <c r="AC91">
        <f>VALUE(dataset!AC91)</f>
        <v>0</v>
      </c>
    </row>
    <row r="92" spans="1:29" x14ac:dyDescent="0.3">
      <c r="A92">
        <f>VALUE(RIGHT(dataset!A92,6))</f>
        <v>91</v>
      </c>
      <c r="B92">
        <f>VALUE(dataset!B92)</f>
        <v>21</v>
      </c>
      <c r="C92">
        <f>IF(dataset!C92="Male",1,2)</f>
        <v>1</v>
      </c>
      <c r="D92">
        <f>MATCH(dataset!D92,{"Freshman";"Sophomore";"Junior";"Senior"},0)</f>
        <v>4</v>
      </c>
      <c r="E92">
        <f>MATCH(dataset!E92,_xlfn._xlws.SORT(_xlfn.UNIQUE(dataset!$E$2:$E$501)),0)</f>
        <v>4</v>
      </c>
      <c r="F92">
        <f>VALUE(dataset!F92)</f>
        <v>87</v>
      </c>
      <c r="G92">
        <f>VALUE(dataset!G92)</f>
        <v>22</v>
      </c>
      <c r="H92" s="2">
        <f>VALUE(dataset!H92)</f>
        <v>3.31</v>
      </c>
      <c r="I92">
        <f>MATCH(dataset!I92,{"Poor";"Average";"Good";"Excellent"},0)</f>
        <v>3</v>
      </c>
      <c r="J92">
        <f>VALUE(dataset!J92)</f>
        <v>7</v>
      </c>
      <c r="K92">
        <f>VALUE(dataset!K92)</f>
        <v>9</v>
      </c>
      <c r="L92">
        <f>VALUE(dataset!L92)</f>
        <v>0</v>
      </c>
      <c r="M92">
        <f>VALUE(dataset!M92)</f>
        <v>3</v>
      </c>
      <c r="N92">
        <f>IF(dataset!N92="Yes",1,0)</f>
        <v>0</v>
      </c>
      <c r="O92">
        <f>VALUE(dataset!O92)</f>
        <v>4</v>
      </c>
      <c r="P92">
        <f>IF(dataset!P92="Yes",1,0)</f>
        <v>0</v>
      </c>
      <c r="Q92">
        <f>IF(dataset!Q92="Yes",1,0)</f>
        <v>1</v>
      </c>
      <c r="R92">
        <f>VALUE(dataset!R92)</f>
        <v>95</v>
      </c>
      <c r="S92">
        <f>VALUE(dataset!S92)</f>
        <v>9</v>
      </c>
      <c r="T92">
        <f>VALUE(dataset!T92)</f>
        <v>7</v>
      </c>
      <c r="U92">
        <f>VALUE(dataset!U92)</f>
        <v>8</v>
      </c>
      <c r="V92">
        <f>MATCH(dataset!V92,{"Basic";"Intermediate";"Advanced"},0)</f>
        <v>3</v>
      </c>
      <c r="W92">
        <f>VALUE(dataset!W92)</f>
        <v>77</v>
      </c>
      <c r="X92">
        <f>VALUE(dataset!X92)</f>
        <v>216.65</v>
      </c>
      <c r="Y92">
        <f>IF(dataset!Y92="Placed",1,0)</f>
        <v>0</v>
      </c>
      <c r="Z92">
        <f>IFERROR(VALUE(RIGHT(dataset!Z92,1)),0)</f>
        <v>0</v>
      </c>
      <c r="AA92">
        <f>MATCH(dataset!AA92,_xlfn._xlws.SORT(_xlfn.UNIQUE(dataset!$AA$2:$AA$501)),0)</f>
        <v>14</v>
      </c>
      <c r="AB92">
        <f>MATCH(dataset!AB92,_xlfn._xlws.SORT(_xlfn.UNIQUE(dataset!$AB$2:$AB$501)),0)</f>
        <v>3</v>
      </c>
      <c r="AC92">
        <f>VALUE(dataset!AC92)</f>
        <v>0</v>
      </c>
    </row>
    <row r="93" spans="1:29" x14ac:dyDescent="0.3">
      <c r="A93">
        <f>VALUE(RIGHT(dataset!A93,6))</f>
        <v>92</v>
      </c>
      <c r="B93">
        <f>VALUE(dataset!B93)</f>
        <v>24</v>
      </c>
      <c r="C93">
        <f>IF(dataset!C93="Male",1,2)</f>
        <v>2</v>
      </c>
      <c r="D93">
        <f>MATCH(dataset!D93,{"Freshman";"Sophomore";"Junior";"Senior"},0)</f>
        <v>2</v>
      </c>
      <c r="E93">
        <f>MATCH(dataset!E93,_xlfn._xlws.SORT(_xlfn.UNIQUE(dataset!$E$2:$E$501)),0)</f>
        <v>4</v>
      </c>
      <c r="F93">
        <f>VALUE(dataset!F93)</f>
        <v>94</v>
      </c>
      <c r="G93">
        <f>VALUE(dataset!G93)</f>
        <v>22</v>
      </c>
      <c r="H93" s="2">
        <f>VALUE(dataset!H93)</f>
        <v>3.72</v>
      </c>
      <c r="I93">
        <f>MATCH(dataset!I93,{"Poor";"Average";"Good";"Excellent"},0)</f>
        <v>4</v>
      </c>
      <c r="J93">
        <f>VALUE(dataset!J93)</f>
        <v>9</v>
      </c>
      <c r="K93">
        <f>VALUE(dataset!K93)</f>
        <v>11</v>
      </c>
      <c r="L93">
        <f>VALUE(dataset!L93)</f>
        <v>2</v>
      </c>
      <c r="M93">
        <f>VALUE(dataset!M93)</f>
        <v>4</v>
      </c>
      <c r="N93">
        <f>IF(dataset!N93="Yes",1,0)</f>
        <v>1</v>
      </c>
      <c r="O93">
        <f>VALUE(dataset!O93)</f>
        <v>5</v>
      </c>
      <c r="P93">
        <f>IF(dataset!P93="Yes",1,0)</f>
        <v>1</v>
      </c>
      <c r="Q93">
        <f>IF(dataset!Q93="Yes",1,0)</f>
        <v>1</v>
      </c>
      <c r="R93">
        <f>VALUE(dataset!R93)</f>
        <v>100</v>
      </c>
      <c r="S93">
        <f>VALUE(dataset!S93)</f>
        <v>10</v>
      </c>
      <c r="T93">
        <f>VALUE(dataset!T93)</f>
        <v>8</v>
      </c>
      <c r="U93">
        <f>VALUE(dataset!U93)</f>
        <v>8</v>
      </c>
      <c r="V93">
        <f>MATCH(dataset!V93,{"Basic";"Intermediate";"Advanced"},0)</f>
        <v>3</v>
      </c>
      <c r="W93">
        <f>VALUE(dataset!W93)</f>
        <v>93</v>
      </c>
      <c r="X93">
        <f>VALUE(dataset!X93)</f>
        <v>254.3</v>
      </c>
      <c r="Y93">
        <f>IF(dataset!Y93="Placed",1,0)</f>
        <v>1</v>
      </c>
      <c r="Z93">
        <f>IFERROR(VALUE(RIGHT(dataset!Z93,1)),0)</f>
        <v>1</v>
      </c>
      <c r="AA93">
        <f>MATCH(dataset!AA93,_xlfn._xlws.SORT(_xlfn.UNIQUE(dataset!$AA$2:$AA$501)),0)</f>
        <v>15</v>
      </c>
      <c r="AB93">
        <f>MATCH(dataset!AB93,_xlfn._xlws.SORT(_xlfn.UNIQUE(dataset!$AB$2:$AB$501)),0)</f>
        <v>4</v>
      </c>
      <c r="AC93">
        <f>VALUE(dataset!AC93)</f>
        <v>78963</v>
      </c>
    </row>
    <row r="94" spans="1:29" x14ac:dyDescent="0.3">
      <c r="A94">
        <f>VALUE(RIGHT(dataset!A94,6))</f>
        <v>93</v>
      </c>
      <c r="B94">
        <f>VALUE(dataset!B94)</f>
        <v>24</v>
      </c>
      <c r="C94">
        <f>IF(dataset!C94="Male",1,2)</f>
        <v>2</v>
      </c>
      <c r="D94">
        <f>MATCH(dataset!D94,{"Freshman";"Sophomore";"Junior";"Senior"},0)</f>
        <v>2</v>
      </c>
      <c r="E94">
        <f>MATCH(dataset!E94,_xlfn._xlws.SORT(_xlfn.UNIQUE(dataset!$E$2:$E$501)),0)</f>
        <v>5</v>
      </c>
      <c r="F94">
        <f>VALUE(dataset!F94)</f>
        <v>70</v>
      </c>
      <c r="G94">
        <f>VALUE(dataset!G94)</f>
        <v>6</v>
      </c>
      <c r="H94" s="2">
        <f>VALUE(dataset!H94)</f>
        <v>2.59</v>
      </c>
      <c r="I94">
        <f>MATCH(dataset!I94,{"Poor";"Average";"Good";"Excellent"},0)</f>
        <v>1</v>
      </c>
      <c r="J94">
        <f>VALUE(dataset!J94)</f>
        <v>9</v>
      </c>
      <c r="K94">
        <f>VALUE(dataset!K94)</f>
        <v>10</v>
      </c>
      <c r="L94">
        <f>VALUE(dataset!L94)</f>
        <v>2</v>
      </c>
      <c r="M94">
        <f>VALUE(dataset!M94)</f>
        <v>4</v>
      </c>
      <c r="N94">
        <f>IF(dataset!N94="Yes",1,0)</f>
        <v>1</v>
      </c>
      <c r="O94">
        <f>VALUE(dataset!O94)</f>
        <v>4</v>
      </c>
      <c r="P94">
        <f>IF(dataset!P94="Yes",1,0)</f>
        <v>0</v>
      </c>
      <c r="Q94">
        <f>IF(dataset!Q94="Yes",1,0)</f>
        <v>1</v>
      </c>
      <c r="R94">
        <f>VALUE(dataset!R94)</f>
        <v>100</v>
      </c>
      <c r="S94">
        <f>VALUE(dataset!S94)</f>
        <v>8</v>
      </c>
      <c r="T94">
        <f>VALUE(dataset!T94)</f>
        <v>7</v>
      </c>
      <c r="U94">
        <f>VALUE(dataset!U94)</f>
        <v>8</v>
      </c>
      <c r="V94">
        <f>MATCH(dataset!V94,{"Basic";"Intermediate";"Advanced"},0)</f>
        <v>3</v>
      </c>
      <c r="W94">
        <f>VALUE(dataset!W94)</f>
        <v>91</v>
      </c>
      <c r="X94">
        <f>VALUE(dataset!X94)</f>
        <v>225.35</v>
      </c>
      <c r="Y94">
        <f>IF(dataset!Y94="Placed",1,0)</f>
        <v>1</v>
      </c>
      <c r="Z94">
        <f>IFERROR(VALUE(RIGHT(dataset!Z94,1)),0)</f>
        <v>1</v>
      </c>
      <c r="AA94">
        <f>MATCH(dataset!AA94,_xlfn._xlws.SORT(_xlfn.UNIQUE(dataset!$AA$2:$AA$501)),0)</f>
        <v>1</v>
      </c>
      <c r="AB94">
        <f>MATCH(dataset!AB94,_xlfn._xlws.SORT(_xlfn.UNIQUE(dataset!$AB$2:$AB$501)),0)</f>
        <v>1</v>
      </c>
      <c r="AC94">
        <f>VALUE(dataset!AC94)</f>
        <v>97230</v>
      </c>
    </row>
    <row r="95" spans="1:29" x14ac:dyDescent="0.3">
      <c r="A95">
        <f>VALUE(RIGHT(dataset!A95,6))</f>
        <v>94</v>
      </c>
      <c r="B95">
        <f>VALUE(dataset!B95)</f>
        <v>19</v>
      </c>
      <c r="C95">
        <f>IF(dataset!C95="Male",1,2)</f>
        <v>2</v>
      </c>
      <c r="D95">
        <f>MATCH(dataset!D95,{"Freshman";"Sophomore";"Junior";"Senior"},0)</f>
        <v>4</v>
      </c>
      <c r="E95">
        <f>MATCH(dataset!E95,_xlfn._xlws.SORT(_xlfn.UNIQUE(dataset!$E$2:$E$501)),0)</f>
        <v>8</v>
      </c>
      <c r="F95">
        <f>VALUE(dataset!F95)</f>
        <v>80</v>
      </c>
      <c r="G95">
        <f>VALUE(dataset!G95)</f>
        <v>16</v>
      </c>
      <c r="H95" s="2">
        <f>VALUE(dataset!H95)</f>
        <v>3.04</v>
      </c>
      <c r="I95">
        <f>MATCH(dataset!I95,{"Poor";"Average";"Good";"Excellent"},0)</f>
        <v>2</v>
      </c>
      <c r="J95">
        <f>VALUE(dataset!J95)</f>
        <v>7</v>
      </c>
      <c r="K95">
        <f>VALUE(dataset!K95)</f>
        <v>9</v>
      </c>
      <c r="L95">
        <f>VALUE(dataset!L95)</f>
        <v>2</v>
      </c>
      <c r="M95">
        <f>VALUE(dataset!M95)</f>
        <v>5</v>
      </c>
      <c r="N95">
        <f>IF(dataset!N95="Yes",1,0)</f>
        <v>0</v>
      </c>
      <c r="O95">
        <f>VALUE(dataset!O95)</f>
        <v>5</v>
      </c>
      <c r="P95">
        <f>IF(dataset!P95="Yes",1,0)</f>
        <v>0</v>
      </c>
      <c r="Q95">
        <f>IF(dataset!Q95="Yes",1,0)</f>
        <v>1</v>
      </c>
      <c r="R95">
        <f>VALUE(dataset!R95)</f>
        <v>100</v>
      </c>
      <c r="S95">
        <f>VALUE(dataset!S95)</f>
        <v>9</v>
      </c>
      <c r="T95">
        <f>VALUE(dataset!T95)</f>
        <v>8</v>
      </c>
      <c r="U95">
        <f>VALUE(dataset!U95)</f>
        <v>8</v>
      </c>
      <c r="V95">
        <f>MATCH(dataset!V95,{"Basic";"Intermediate";"Advanced"},0)</f>
        <v>3</v>
      </c>
      <c r="W95">
        <f>VALUE(dataset!W95)</f>
        <v>73</v>
      </c>
      <c r="X95">
        <f>VALUE(dataset!X95)</f>
        <v>220.1</v>
      </c>
      <c r="Y95">
        <f>IF(dataset!Y95="Placed",1,0)</f>
        <v>1</v>
      </c>
      <c r="Z95">
        <f>IFERROR(VALUE(RIGHT(dataset!Z95,1)),0)</f>
        <v>1</v>
      </c>
      <c r="AA95">
        <f>MATCH(dataset!AA95,_xlfn._xlws.SORT(_xlfn.UNIQUE(dataset!$AA$2:$AA$501)),0)</f>
        <v>9</v>
      </c>
      <c r="AB95">
        <f>MATCH(dataset!AB95,_xlfn._xlws.SORT(_xlfn.UNIQUE(dataset!$AB$2:$AB$501)),0)</f>
        <v>5</v>
      </c>
      <c r="AC95">
        <f>VALUE(dataset!AC95)</f>
        <v>89342</v>
      </c>
    </row>
    <row r="96" spans="1:29" x14ac:dyDescent="0.3">
      <c r="A96">
        <f>VALUE(RIGHT(dataset!A96,6))</f>
        <v>95</v>
      </c>
      <c r="B96">
        <f>VALUE(dataset!B96)</f>
        <v>20</v>
      </c>
      <c r="C96">
        <f>IF(dataset!C96="Male",1,2)</f>
        <v>1</v>
      </c>
      <c r="D96">
        <f>MATCH(dataset!D96,{"Freshman";"Sophomore";"Junior";"Senior"},0)</f>
        <v>4</v>
      </c>
      <c r="E96">
        <f>MATCH(dataset!E96,_xlfn._xlws.SORT(_xlfn.UNIQUE(dataset!$E$2:$E$501)),0)</f>
        <v>3</v>
      </c>
      <c r="F96">
        <f>VALUE(dataset!F96)</f>
        <v>71</v>
      </c>
      <c r="G96">
        <f>VALUE(dataset!G96)</f>
        <v>19</v>
      </c>
      <c r="H96" s="2">
        <f>VALUE(dataset!H96)</f>
        <v>2.75</v>
      </c>
      <c r="I96">
        <f>MATCH(dataset!I96,{"Poor";"Average";"Good";"Excellent"},0)</f>
        <v>2</v>
      </c>
      <c r="J96">
        <f>VALUE(dataset!J96)</f>
        <v>6</v>
      </c>
      <c r="K96">
        <f>VALUE(dataset!K96)</f>
        <v>8</v>
      </c>
      <c r="L96">
        <f>VALUE(dataset!L96)</f>
        <v>2</v>
      </c>
      <c r="M96">
        <f>VALUE(dataset!M96)</f>
        <v>2</v>
      </c>
      <c r="N96">
        <f>IF(dataset!N96="Yes",1,0)</f>
        <v>0</v>
      </c>
      <c r="O96">
        <f>VALUE(dataset!O96)</f>
        <v>4</v>
      </c>
      <c r="P96">
        <f>IF(dataset!P96="Yes",1,0)</f>
        <v>0</v>
      </c>
      <c r="Q96">
        <f>IF(dataset!Q96="Yes",1,0)</f>
        <v>1</v>
      </c>
      <c r="R96">
        <f>VALUE(dataset!R96)</f>
        <v>98</v>
      </c>
      <c r="S96">
        <f>VALUE(dataset!S96)</f>
        <v>6</v>
      </c>
      <c r="T96">
        <f>VALUE(dataset!T96)</f>
        <v>5</v>
      </c>
      <c r="U96">
        <f>VALUE(dataset!U96)</f>
        <v>6</v>
      </c>
      <c r="V96">
        <f>MATCH(dataset!V96,{"Basic";"Intermediate";"Advanced"},0)</f>
        <v>2</v>
      </c>
      <c r="W96">
        <f>VALUE(dataset!W96)</f>
        <v>73</v>
      </c>
      <c r="X96">
        <f>VALUE(dataset!X96)</f>
        <v>194.15</v>
      </c>
      <c r="Y96">
        <f>IF(dataset!Y96="Placed",1,0)</f>
        <v>0</v>
      </c>
      <c r="Z96">
        <f>IFERROR(VALUE(RIGHT(dataset!Z96,1)),0)</f>
        <v>0</v>
      </c>
      <c r="AA96">
        <f>MATCH(dataset!AA96,_xlfn._xlws.SORT(_xlfn.UNIQUE(dataset!$AA$2:$AA$501)),0)</f>
        <v>14</v>
      </c>
      <c r="AB96">
        <f>MATCH(dataset!AB96,_xlfn._xlws.SORT(_xlfn.UNIQUE(dataset!$AB$2:$AB$501)),0)</f>
        <v>3</v>
      </c>
      <c r="AC96">
        <f>VALUE(dataset!AC96)</f>
        <v>0</v>
      </c>
    </row>
    <row r="97" spans="1:29" x14ac:dyDescent="0.3">
      <c r="A97">
        <f>VALUE(RIGHT(dataset!A97,6))</f>
        <v>96</v>
      </c>
      <c r="B97">
        <f>VALUE(dataset!B97)</f>
        <v>26</v>
      </c>
      <c r="C97">
        <f>IF(dataset!C97="Male",1,2)</f>
        <v>2</v>
      </c>
      <c r="D97">
        <f>MATCH(dataset!D97,{"Freshman";"Sophomore";"Junior";"Senior"},0)</f>
        <v>2</v>
      </c>
      <c r="E97">
        <f>MATCH(dataset!E97,_xlfn._xlws.SORT(_xlfn.UNIQUE(dataset!$E$2:$E$501)),0)</f>
        <v>4</v>
      </c>
      <c r="F97">
        <f>VALUE(dataset!F97)</f>
        <v>97</v>
      </c>
      <c r="G97">
        <f>VALUE(dataset!G97)</f>
        <v>30</v>
      </c>
      <c r="H97" s="2">
        <f>VALUE(dataset!H97)</f>
        <v>3.57</v>
      </c>
      <c r="I97">
        <f>MATCH(dataset!I97,{"Poor";"Average";"Good";"Excellent"},0)</f>
        <v>3</v>
      </c>
      <c r="J97">
        <f>VALUE(dataset!J97)</f>
        <v>10</v>
      </c>
      <c r="K97">
        <f>VALUE(dataset!K97)</f>
        <v>12</v>
      </c>
      <c r="L97">
        <f>VALUE(dataset!L97)</f>
        <v>2</v>
      </c>
      <c r="M97">
        <f>VALUE(dataset!M97)</f>
        <v>4</v>
      </c>
      <c r="N97">
        <f>IF(dataset!N97="Yes",1,0)</f>
        <v>1</v>
      </c>
      <c r="O97">
        <f>VALUE(dataset!O97)</f>
        <v>5</v>
      </c>
      <c r="P97">
        <f>IF(dataset!P97="Yes",1,0)</f>
        <v>1</v>
      </c>
      <c r="Q97">
        <f>IF(dataset!Q97="Yes",1,0)</f>
        <v>1</v>
      </c>
      <c r="R97">
        <f>VALUE(dataset!R97)</f>
        <v>100</v>
      </c>
      <c r="S97">
        <f>VALUE(dataset!S97)</f>
        <v>10</v>
      </c>
      <c r="T97">
        <f>VALUE(dataset!T97)</f>
        <v>9</v>
      </c>
      <c r="U97">
        <f>VALUE(dataset!U97)</f>
        <v>10</v>
      </c>
      <c r="V97">
        <f>MATCH(dataset!V97,{"Basic";"Intermediate";"Advanced"},0)</f>
        <v>3</v>
      </c>
      <c r="W97">
        <f>VALUE(dataset!W97)</f>
        <v>100</v>
      </c>
      <c r="X97">
        <f>VALUE(dataset!X97)</f>
        <v>265.55</v>
      </c>
      <c r="Y97">
        <f>IF(dataset!Y97="Placed",1,0)</f>
        <v>1</v>
      </c>
      <c r="Z97">
        <f>IFERROR(VALUE(RIGHT(dataset!Z97,1)),0)</f>
        <v>1</v>
      </c>
      <c r="AA97">
        <f>MATCH(dataset!AA97,_xlfn._xlws.SORT(_xlfn.UNIQUE(dataset!$AA$2:$AA$501)),0)</f>
        <v>15</v>
      </c>
      <c r="AB97">
        <f>MATCH(dataset!AB97,_xlfn._xlws.SORT(_xlfn.UNIQUE(dataset!$AB$2:$AB$501)),0)</f>
        <v>4</v>
      </c>
      <c r="AC97">
        <f>VALUE(dataset!AC97)</f>
        <v>87181</v>
      </c>
    </row>
    <row r="98" spans="1:29" x14ac:dyDescent="0.3">
      <c r="A98">
        <f>VALUE(RIGHT(dataset!A98,6))</f>
        <v>97</v>
      </c>
      <c r="B98">
        <f>VALUE(dataset!B98)</f>
        <v>23</v>
      </c>
      <c r="C98">
        <f>IF(dataset!C98="Male",1,2)</f>
        <v>2</v>
      </c>
      <c r="D98">
        <f>MATCH(dataset!D98,{"Freshman";"Sophomore";"Junior";"Senior"},0)</f>
        <v>1</v>
      </c>
      <c r="E98">
        <f>MATCH(dataset!E98,_xlfn._xlws.SORT(_xlfn.UNIQUE(dataset!$E$2:$E$501)),0)</f>
        <v>3</v>
      </c>
      <c r="F98">
        <f>VALUE(dataset!F98)</f>
        <v>91</v>
      </c>
      <c r="G98">
        <f>VALUE(dataset!G98)</f>
        <v>11</v>
      </c>
      <c r="H98" s="2">
        <f>VALUE(dataset!H98)</f>
        <v>2.68</v>
      </c>
      <c r="I98">
        <f>MATCH(dataset!I98,{"Poor";"Average";"Good";"Excellent"},0)</f>
        <v>2</v>
      </c>
      <c r="J98">
        <f>VALUE(dataset!J98)</f>
        <v>7</v>
      </c>
      <c r="K98">
        <f>VALUE(dataset!K98)</f>
        <v>6</v>
      </c>
      <c r="L98">
        <f>VALUE(dataset!L98)</f>
        <v>1</v>
      </c>
      <c r="M98">
        <f>VALUE(dataset!M98)</f>
        <v>1</v>
      </c>
      <c r="N98">
        <f>IF(dataset!N98="Yes",1,0)</f>
        <v>1</v>
      </c>
      <c r="O98">
        <f>VALUE(dataset!O98)</f>
        <v>1</v>
      </c>
      <c r="P98">
        <f>IF(dataset!P98="Yes",1,0)</f>
        <v>0</v>
      </c>
      <c r="Q98">
        <f>IF(dataset!Q98="Yes",1,0)</f>
        <v>1</v>
      </c>
      <c r="R98">
        <f>VALUE(dataset!R98)</f>
        <v>83</v>
      </c>
      <c r="S98">
        <f>VALUE(dataset!S98)</f>
        <v>6</v>
      </c>
      <c r="T98">
        <f>VALUE(dataset!T98)</f>
        <v>5</v>
      </c>
      <c r="U98">
        <f>VALUE(dataset!U98)</f>
        <v>4</v>
      </c>
      <c r="V98">
        <f>MATCH(dataset!V98,{"Basic";"Intermediate";"Advanced"},0)</f>
        <v>2</v>
      </c>
      <c r="W98">
        <f>VALUE(dataset!W98)</f>
        <v>60</v>
      </c>
      <c r="X98">
        <f>VALUE(dataset!X98)</f>
        <v>161.6</v>
      </c>
      <c r="Y98">
        <f>IF(dataset!Y98="Placed",1,0)</f>
        <v>0</v>
      </c>
      <c r="Z98">
        <f>IFERROR(VALUE(RIGHT(dataset!Z98,1)),0)</f>
        <v>0</v>
      </c>
      <c r="AA98">
        <f>MATCH(dataset!AA98,_xlfn._xlws.SORT(_xlfn.UNIQUE(dataset!$AA$2:$AA$501)),0)</f>
        <v>14</v>
      </c>
      <c r="AB98">
        <f>MATCH(dataset!AB98,_xlfn._xlws.SORT(_xlfn.UNIQUE(dataset!$AB$2:$AB$501)),0)</f>
        <v>3</v>
      </c>
      <c r="AC98">
        <f>VALUE(dataset!AC98)</f>
        <v>0</v>
      </c>
    </row>
    <row r="99" spans="1:29" x14ac:dyDescent="0.3">
      <c r="A99">
        <f>VALUE(RIGHT(dataset!A99,6))</f>
        <v>98</v>
      </c>
      <c r="B99">
        <f>VALUE(dataset!B99)</f>
        <v>20</v>
      </c>
      <c r="C99">
        <f>IF(dataset!C99="Male",1,2)</f>
        <v>1</v>
      </c>
      <c r="D99">
        <f>MATCH(dataset!D99,{"Freshman";"Sophomore";"Junior";"Senior"},0)</f>
        <v>4</v>
      </c>
      <c r="E99">
        <f>MATCH(dataset!E99,_xlfn._xlws.SORT(_xlfn.UNIQUE(dataset!$E$2:$E$501)),0)</f>
        <v>2</v>
      </c>
      <c r="F99">
        <f>VALUE(dataset!F99)</f>
        <v>67</v>
      </c>
      <c r="G99">
        <f>VALUE(dataset!G99)</f>
        <v>23</v>
      </c>
      <c r="H99" s="2">
        <f>VALUE(dataset!H99)</f>
        <v>2.85</v>
      </c>
      <c r="I99">
        <f>MATCH(dataset!I99,{"Poor";"Average";"Good";"Excellent"},0)</f>
        <v>2</v>
      </c>
      <c r="J99">
        <f>VALUE(dataset!J99)</f>
        <v>5</v>
      </c>
      <c r="K99">
        <f>VALUE(dataset!K99)</f>
        <v>7</v>
      </c>
      <c r="L99">
        <f>VALUE(dataset!L99)</f>
        <v>0</v>
      </c>
      <c r="M99">
        <f>VALUE(dataset!M99)</f>
        <v>4</v>
      </c>
      <c r="N99">
        <f>IF(dataset!N99="Yes",1,0)</f>
        <v>1</v>
      </c>
      <c r="O99">
        <f>VALUE(dataset!O99)</f>
        <v>3</v>
      </c>
      <c r="P99">
        <f>IF(dataset!P99="Yes",1,0)</f>
        <v>0</v>
      </c>
      <c r="Q99">
        <f>IF(dataset!Q99="Yes",1,0)</f>
        <v>1</v>
      </c>
      <c r="R99">
        <f>VALUE(dataset!R99)</f>
        <v>84</v>
      </c>
      <c r="S99">
        <f>VALUE(dataset!S99)</f>
        <v>6</v>
      </c>
      <c r="T99">
        <f>VALUE(dataset!T99)</f>
        <v>6</v>
      </c>
      <c r="U99">
        <f>VALUE(dataset!U99)</f>
        <v>4</v>
      </c>
      <c r="V99">
        <f>MATCH(dataset!V99,{"Basic";"Intermediate";"Advanced"},0)</f>
        <v>2</v>
      </c>
      <c r="W99">
        <f>VALUE(dataset!W99)</f>
        <v>71</v>
      </c>
      <c r="X99">
        <f>VALUE(dataset!X99)</f>
        <v>172.45</v>
      </c>
      <c r="Y99">
        <f>IF(dataset!Y99="Placed",1,0)</f>
        <v>0</v>
      </c>
      <c r="Z99">
        <f>IFERROR(VALUE(RIGHT(dataset!Z99,1)),0)</f>
        <v>0</v>
      </c>
      <c r="AA99">
        <f>MATCH(dataset!AA99,_xlfn._xlws.SORT(_xlfn.UNIQUE(dataset!$AA$2:$AA$501)),0)</f>
        <v>14</v>
      </c>
      <c r="AB99">
        <f>MATCH(dataset!AB99,_xlfn._xlws.SORT(_xlfn.UNIQUE(dataset!$AB$2:$AB$501)),0)</f>
        <v>3</v>
      </c>
      <c r="AC99">
        <f>VALUE(dataset!AC99)</f>
        <v>0</v>
      </c>
    </row>
    <row r="100" spans="1:29" x14ac:dyDescent="0.3">
      <c r="A100">
        <f>VALUE(RIGHT(dataset!A100,6))</f>
        <v>99</v>
      </c>
      <c r="B100">
        <f>VALUE(dataset!B100)</f>
        <v>20</v>
      </c>
      <c r="C100">
        <f>IF(dataset!C100="Male",1,2)</f>
        <v>2</v>
      </c>
      <c r="D100">
        <f>MATCH(dataset!D100,{"Freshman";"Sophomore";"Junior";"Senior"},0)</f>
        <v>1</v>
      </c>
      <c r="E100">
        <f>MATCH(dataset!E100,_xlfn._xlws.SORT(_xlfn.UNIQUE(dataset!$E$2:$E$501)),0)</f>
        <v>2</v>
      </c>
      <c r="F100">
        <f>VALUE(dataset!F100)</f>
        <v>68</v>
      </c>
      <c r="G100">
        <f>VALUE(dataset!G100)</f>
        <v>10</v>
      </c>
      <c r="H100" s="2">
        <f>VALUE(dataset!H100)</f>
        <v>2.8</v>
      </c>
      <c r="I100">
        <f>MATCH(dataset!I100,{"Poor";"Average";"Good";"Excellent"},0)</f>
        <v>2</v>
      </c>
      <c r="J100">
        <f>VALUE(dataset!J100)</f>
        <v>4</v>
      </c>
      <c r="K100">
        <f>VALUE(dataset!K100)</f>
        <v>4</v>
      </c>
      <c r="L100">
        <f>VALUE(dataset!L100)</f>
        <v>3</v>
      </c>
      <c r="M100">
        <f>VALUE(dataset!M100)</f>
        <v>1</v>
      </c>
      <c r="N100">
        <f>IF(dataset!N100="Yes",1,0)</f>
        <v>1</v>
      </c>
      <c r="O100">
        <f>VALUE(dataset!O100)</f>
        <v>4</v>
      </c>
      <c r="P100">
        <f>IF(dataset!P100="Yes",1,0)</f>
        <v>0</v>
      </c>
      <c r="Q100">
        <f>IF(dataset!Q100="Yes",1,0)</f>
        <v>0</v>
      </c>
      <c r="R100">
        <f>VALUE(dataset!R100)</f>
        <v>89</v>
      </c>
      <c r="S100">
        <f>VALUE(dataset!S100)</f>
        <v>7</v>
      </c>
      <c r="T100">
        <f>VALUE(dataset!T100)</f>
        <v>8</v>
      </c>
      <c r="U100">
        <f>VALUE(dataset!U100)</f>
        <v>4</v>
      </c>
      <c r="V100">
        <f>MATCH(dataset!V100,{"Basic";"Intermediate";"Advanced"},0)</f>
        <v>3</v>
      </c>
      <c r="W100">
        <f>VALUE(dataset!W100)</f>
        <v>63</v>
      </c>
      <c r="X100">
        <f>VALUE(dataset!X100)</f>
        <v>170.7</v>
      </c>
      <c r="Y100">
        <f>IF(dataset!Y100="Placed",1,0)</f>
        <v>0</v>
      </c>
      <c r="Z100">
        <f>IFERROR(VALUE(RIGHT(dataset!Z100,1)),0)</f>
        <v>0</v>
      </c>
      <c r="AA100">
        <f>MATCH(dataset!AA100,_xlfn._xlws.SORT(_xlfn.UNIQUE(dataset!$AA$2:$AA$501)),0)</f>
        <v>14</v>
      </c>
      <c r="AB100">
        <f>MATCH(dataset!AB100,_xlfn._xlws.SORT(_xlfn.UNIQUE(dataset!$AB$2:$AB$501)),0)</f>
        <v>3</v>
      </c>
      <c r="AC100">
        <f>VALUE(dataset!AC100)</f>
        <v>0</v>
      </c>
    </row>
    <row r="101" spans="1:29" x14ac:dyDescent="0.3">
      <c r="A101">
        <f>VALUE(RIGHT(dataset!A101,6))</f>
        <v>100</v>
      </c>
      <c r="B101">
        <f>VALUE(dataset!B101)</f>
        <v>25</v>
      </c>
      <c r="C101">
        <f>IF(dataset!C101="Male",1,2)</f>
        <v>1</v>
      </c>
      <c r="D101">
        <f>MATCH(dataset!D101,{"Freshman";"Sophomore";"Junior";"Senior"},0)</f>
        <v>3</v>
      </c>
      <c r="E101">
        <f>MATCH(dataset!E101,_xlfn._xlws.SORT(_xlfn.UNIQUE(dataset!$E$2:$E$501)),0)</f>
        <v>3</v>
      </c>
      <c r="F101">
        <f>VALUE(dataset!F101)</f>
        <v>95</v>
      </c>
      <c r="G101">
        <f>VALUE(dataset!G101)</f>
        <v>32</v>
      </c>
      <c r="H101" s="2">
        <f>VALUE(dataset!H101)</f>
        <v>3.62</v>
      </c>
      <c r="I101">
        <f>MATCH(dataset!I101,{"Poor";"Average";"Good";"Excellent"},0)</f>
        <v>3</v>
      </c>
      <c r="J101">
        <f>VALUE(dataset!J101)</f>
        <v>7</v>
      </c>
      <c r="K101">
        <f>VALUE(dataset!K101)</f>
        <v>9</v>
      </c>
      <c r="L101">
        <f>VALUE(dataset!L101)</f>
        <v>1</v>
      </c>
      <c r="M101">
        <f>VALUE(dataset!M101)</f>
        <v>6</v>
      </c>
      <c r="N101">
        <f>IF(dataset!N101="Yes",1,0)</f>
        <v>1</v>
      </c>
      <c r="O101">
        <f>VALUE(dataset!O101)</f>
        <v>5</v>
      </c>
      <c r="P101">
        <f>IF(dataset!P101="Yes",1,0)</f>
        <v>1</v>
      </c>
      <c r="Q101">
        <f>IF(dataset!Q101="Yes",1,0)</f>
        <v>1</v>
      </c>
      <c r="R101">
        <f>VALUE(dataset!R101)</f>
        <v>100</v>
      </c>
      <c r="S101">
        <f>VALUE(dataset!S101)</f>
        <v>10</v>
      </c>
      <c r="T101">
        <f>VALUE(dataset!T101)</f>
        <v>8</v>
      </c>
      <c r="U101">
        <f>VALUE(dataset!U101)</f>
        <v>7</v>
      </c>
      <c r="V101">
        <f>MATCH(dataset!V101,{"Basic";"Intermediate";"Advanced"},0)</f>
        <v>3</v>
      </c>
      <c r="W101">
        <f>VALUE(dataset!W101)</f>
        <v>78</v>
      </c>
      <c r="X101">
        <f>VALUE(dataset!X101)</f>
        <v>229.8</v>
      </c>
      <c r="Y101">
        <f>IF(dataset!Y101="Placed",1,0)</f>
        <v>1</v>
      </c>
      <c r="Z101">
        <f>IFERROR(VALUE(RIGHT(dataset!Z101,1)),0)</f>
        <v>1</v>
      </c>
      <c r="AA101">
        <f>MATCH(dataset!AA101,_xlfn._xlws.SORT(_xlfn.UNIQUE(dataset!$AA$2:$AA$501)),0)</f>
        <v>3</v>
      </c>
      <c r="AB101">
        <f>MATCH(dataset!AB101,_xlfn._xlws.SORT(_xlfn.UNIQUE(dataset!$AB$2:$AB$501)),0)</f>
        <v>4</v>
      </c>
      <c r="AC101">
        <f>VALUE(dataset!AC101)</f>
        <v>72144</v>
      </c>
    </row>
    <row r="102" spans="1:29" x14ac:dyDescent="0.3">
      <c r="A102">
        <f>VALUE(RIGHT(dataset!A102,6))</f>
        <v>101</v>
      </c>
      <c r="B102">
        <f>VALUE(dataset!B102)</f>
        <v>20</v>
      </c>
      <c r="C102">
        <f>IF(dataset!C102="Male",1,2)</f>
        <v>1</v>
      </c>
      <c r="D102">
        <f>MATCH(dataset!D102,{"Freshman";"Sophomore";"Junior";"Senior"},0)</f>
        <v>2</v>
      </c>
      <c r="E102">
        <f>MATCH(dataset!E102,_xlfn._xlws.SORT(_xlfn.UNIQUE(dataset!$E$2:$E$501)),0)</f>
        <v>1</v>
      </c>
      <c r="F102">
        <f>VALUE(dataset!F102)</f>
        <v>71</v>
      </c>
      <c r="G102">
        <f>VALUE(dataset!G102)</f>
        <v>25</v>
      </c>
      <c r="H102" s="2">
        <f>VALUE(dataset!H102)</f>
        <v>3.15</v>
      </c>
      <c r="I102">
        <f>MATCH(dataset!I102,{"Poor";"Average";"Good";"Excellent"},0)</f>
        <v>2</v>
      </c>
      <c r="J102">
        <f>VALUE(dataset!J102)</f>
        <v>9</v>
      </c>
      <c r="K102">
        <f>VALUE(dataset!K102)</f>
        <v>12</v>
      </c>
      <c r="L102">
        <f>VALUE(dataset!L102)</f>
        <v>1</v>
      </c>
      <c r="M102">
        <f>VALUE(dataset!M102)</f>
        <v>2</v>
      </c>
      <c r="N102">
        <f>IF(dataset!N102="Yes",1,0)</f>
        <v>0</v>
      </c>
      <c r="O102">
        <f>VALUE(dataset!O102)</f>
        <v>5</v>
      </c>
      <c r="P102">
        <f>IF(dataset!P102="Yes",1,0)</f>
        <v>1</v>
      </c>
      <c r="Q102">
        <f>IF(dataset!Q102="Yes",1,0)</f>
        <v>0</v>
      </c>
      <c r="R102">
        <f>VALUE(dataset!R102)</f>
        <v>100</v>
      </c>
      <c r="S102">
        <f>VALUE(dataset!S102)</f>
        <v>10</v>
      </c>
      <c r="T102">
        <f>VALUE(dataset!T102)</f>
        <v>9</v>
      </c>
      <c r="U102">
        <f>VALUE(dataset!U102)</f>
        <v>9</v>
      </c>
      <c r="V102">
        <f>MATCH(dataset!V102,{"Basic";"Intermediate";"Advanced"},0)</f>
        <v>3</v>
      </c>
      <c r="W102">
        <f>VALUE(dataset!W102)</f>
        <v>100</v>
      </c>
      <c r="X102">
        <f>VALUE(dataset!X102)</f>
        <v>251.75</v>
      </c>
      <c r="Y102">
        <f>IF(dataset!Y102="Placed",1,0)</f>
        <v>1</v>
      </c>
      <c r="Z102">
        <f>IFERROR(VALUE(RIGHT(dataset!Z102,1)),0)</f>
        <v>1</v>
      </c>
      <c r="AA102">
        <f>MATCH(dataset!AA102,_xlfn._xlws.SORT(_xlfn.UNIQUE(dataset!$AA$2:$AA$501)),0)</f>
        <v>1</v>
      </c>
      <c r="AB102">
        <f>MATCH(dataset!AB102,_xlfn._xlws.SORT(_xlfn.UNIQUE(dataset!$AB$2:$AB$501)),0)</f>
        <v>1</v>
      </c>
      <c r="AC102">
        <f>VALUE(dataset!AC102)</f>
        <v>96092</v>
      </c>
    </row>
    <row r="103" spans="1:29" x14ac:dyDescent="0.3">
      <c r="A103">
        <f>VALUE(RIGHT(dataset!A103,6))</f>
        <v>102</v>
      </c>
      <c r="B103">
        <f>VALUE(dataset!B103)</f>
        <v>26</v>
      </c>
      <c r="C103">
        <f>IF(dataset!C103="Male",1,2)</f>
        <v>2</v>
      </c>
      <c r="D103">
        <f>MATCH(dataset!D103,{"Freshman";"Sophomore";"Junior";"Senior"},0)</f>
        <v>4</v>
      </c>
      <c r="E103">
        <f>MATCH(dataset!E103,_xlfn._xlws.SORT(_xlfn.UNIQUE(dataset!$E$2:$E$501)),0)</f>
        <v>3</v>
      </c>
      <c r="F103">
        <f>VALUE(dataset!F103)</f>
        <v>75</v>
      </c>
      <c r="G103">
        <f>VALUE(dataset!G103)</f>
        <v>28</v>
      </c>
      <c r="H103" s="2">
        <f>VALUE(dataset!H103)</f>
        <v>3.13</v>
      </c>
      <c r="I103">
        <f>MATCH(dataset!I103,{"Poor";"Average";"Good";"Excellent"},0)</f>
        <v>2</v>
      </c>
      <c r="J103">
        <f>VALUE(dataset!J103)</f>
        <v>8</v>
      </c>
      <c r="K103">
        <f>VALUE(dataset!K103)</f>
        <v>13</v>
      </c>
      <c r="L103">
        <f>VALUE(dataset!L103)</f>
        <v>2</v>
      </c>
      <c r="M103">
        <f>VALUE(dataset!M103)</f>
        <v>4</v>
      </c>
      <c r="N103">
        <f>IF(dataset!N103="Yes",1,0)</f>
        <v>1</v>
      </c>
      <c r="O103">
        <f>VALUE(dataset!O103)</f>
        <v>5</v>
      </c>
      <c r="P103">
        <f>IF(dataset!P103="Yes",1,0)</f>
        <v>0</v>
      </c>
      <c r="Q103">
        <f>IF(dataset!Q103="Yes",1,0)</f>
        <v>0</v>
      </c>
      <c r="R103">
        <f>VALUE(dataset!R103)</f>
        <v>100</v>
      </c>
      <c r="S103">
        <f>VALUE(dataset!S103)</f>
        <v>8</v>
      </c>
      <c r="T103">
        <f>VALUE(dataset!T103)</f>
        <v>6</v>
      </c>
      <c r="U103">
        <f>VALUE(dataset!U103)</f>
        <v>6</v>
      </c>
      <c r="V103">
        <f>MATCH(dataset!V103,{"Basic";"Intermediate";"Advanced"},0)</f>
        <v>3</v>
      </c>
      <c r="W103">
        <f>VALUE(dataset!W103)</f>
        <v>70</v>
      </c>
      <c r="X103">
        <f>VALUE(dataset!X103)</f>
        <v>225.95</v>
      </c>
      <c r="Y103">
        <f>IF(dataset!Y103="Placed",1,0)</f>
        <v>1</v>
      </c>
      <c r="Z103">
        <f>IFERROR(VALUE(RIGHT(dataset!Z103,1)),0)</f>
        <v>1</v>
      </c>
      <c r="AA103">
        <f>MATCH(dataset!AA103,_xlfn._xlws.SORT(_xlfn.UNIQUE(dataset!$AA$2:$AA$501)),0)</f>
        <v>3</v>
      </c>
      <c r="AB103">
        <f>MATCH(dataset!AB103,_xlfn._xlws.SORT(_xlfn.UNIQUE(dataset!$AB$2:$AB$501)),0)</f>
        <v>2</v>
      </c>
      <c r="AC103">
        <f>VALUE(dataset!AC103)</f>
        <v>85962</v>
      </c>
    </row>
    <row r="104" spans="1:29" x14ac:dyDescent="0.3">
      <c r="A104">
        <f>VALUE(RIGHT(dataset!A104,6))</f>
        <v>103</v>
      </c>
      <c r="B104">
        <f>VALUE(dataset!B104)</f>
        <v>22</v>
      </c>
      <c r="C104">
        <f>IF(dataset!C104="Male",1,2)</f>
        <v>1</v>
      </c>
      <c r="D104">
        <f>MATCH(dataset!D104,{"Freshman";"Sophomore";"Junior";"Senior"},0)</f>
        <v>4</v>
      </c>
      <c r="E104">
        <f>MATCH(dataset!E104,_xlfn._xlws.SORT(_xlfn.UNIQUE(dataset!$E$2:$E$501)),0)</f>
        <v>8</v>
      </c>
      <c r="F104">
        <f>VALUE(dataset!F104)</f>
        <v>79</v>
      </c>
      <c r="G104">
        <f>VALUE(dataset!G104)</f>
        <v>20</v>
      </c>
      <c r="H104" s="2">
        <f>VALUE(dataset!H104)</f>
        <v>3.07</v>
      </c>
      <c r="I104">
        <f>MATCH(dataset!I104,{"Poor";"Average";"Good";"Excellent"},0)</f>
        <v>2</v>
      </c>
      <c r="J104">
        <f>VALUE(dataset!J104)</f>
        <v>9</v>
      </c>
      <c r="K104">
        <f>VALUE(dataset!K104)</f>
        <v>12</v>
      </c>
      <c r="L104">
        <f>VALUE(dataset!L104)</f>
        <v>1</v>
      </c>
      <c r="M104">
        <f>VALUE(dataset!M104)</f>
        <v>4</v>
      </c>
      <c r="N104">
        <f>IF(dataset!N104="Yes",1,0)</f>
        <v>1</v>
      </c>
      <c r="O104">
        <f>VALUE(dataset!O104)</f>
        <v>5</v>
      </c>
      <c r="P104">
        <f>IF(dataset!P104="Yes",1,0)</f>
        <v>0</v>
      </c>
      <c r="Q104">
        <f>IF(dataset!Q104="Yes",1,0)</f>
        <v>1</v>
      </c>
      <c r="R104">
        <f>VALUE(dataset!R104)</f>
        <v>100</v>
      </c>
      <c r="S104">
        <f>VALUE(dataset!S104)</f>
        <v>10</v>
      </c>
      <c r="T104">
        <f>VALUE(dataset!T104)</f>
        <v>7</v>
      </c>
      <c r="U104">
        <f>VALUE(dataset!U104)</f>
        <v>9</v>
      </c>
      <c r="V104">
        <f>MATCH(dataset!V104,{"Basic";"Intermediate";"Advanced"},0)</f>
        <v>3</v>
      </c>
      <c r="W104">
        <f>VALUE(dataset!W104)</f>
        <v>100</v>
      </c>
      <c r="X104">
        <f>VALUE(dataset!X104)</f>
        <v>250.55</v>
      </c>
      <c r="Y104">
        <f>IF(dataset!Y104="Placed",1,0)</f>
        <v>1</v>
      </c>
      <c r="Z104">
        <f>IFERROR(VALUE(RIGHT(dataset!Z104,1)),0)</f>
        <v>1</v>
      </c>
      <c r="AA104">
        <f>MATCH(dataset!AA104,_xlfn._xlws.SORT(_xlfn.UNIQUE(dataset!$AA$2:$AA$501)),0)</f>
        <v>17</v>
      </c>
      <c r="AB104">
        <f>MATCH(dataset!AB104,_xlfn._xlws.SORT(_xlfn.UNIQUE(dataset!$AB$2:$AB$501)),0)</f>
        <v>2</v>
      </c>
      <c r="AC104">
        <f>VALUE(dataset!AC104)</f>
        <v>88171</v>
      </c>
    </row>
    <row r="105" spans="1:29" x14ac:dyDescent="0.3">
      <c r="A105">
        <f>VALUE(RIGHT(dataset!A105,6))</f>
        <v>104</v>
      </c>
      <c r="B105">
        <f>VALUE(dataset!B105)</f>
        <v>19</v>
      </c>
      <c r="C105">
        <f>IF(dataset!C105="Male",1,2)</f>
        <v>1</v>
      </c>
      <c r="D105">
        <f>MATCH(dataset!D105,{"Freshman";"Sophomore";"Junior";"Senior"},0)</f>
        <v>2</v>
      </c>
      <c r="E105">
        <f>MATCH(dataset!E105,_xlfn._xlws.SORT(_xlfn.UNIQUE(dataset!$E$2:$E$501)),0)</f>
        <v>3</v>
      </c>
      <c r="F105">
        <f>VALUE(dataset!F105)</f>
        <v>83</v>
      </c>
      <c r="G105">
        <f>VALUE(dataset!G105)</f>
        <v>12</v>
      </c>
      <c r="H105" s="2">
        <f>VALUE(dataset!H105)</f>
        <v>2.99</v>
      </c>
      <c r="I105">
        <f>MATCH(dataset!I105,{"Poor";"Average";"Good";"Excellent"},0)</f>
        <v>2</v>
      </c>
      <c r="J105">
        <f>VALUE(dataset!J105)</f>
        <v>6</v>
      </c>
      <c r="K105">
        <f>VALUE(dataset!K105)</f>
        <v>6</v>
      </c>
      <c r="L105">
        <f>VALUE(dataset!L105)</f>
        <v>2</v>
      </c>
      <c r="M105">
        <f>VALUE(dataset!M105)</f>
        <v>4</v>
      </c>
      <c r="N105">
        <f>IF(dataset!N105="Yes",1,0)</f>
        <v>1</v>
      </c>
      <c r="O105">
        <f>VALUE(dataset!O105)</f>
        <v>3</v>
      </c>
      <c r="P105">
        <f>IF(dataset!P105="Yes",1,0)</f>
        <v>1</v>
      </c>
      <c r="Q105">
        <f>IF(dataset!Q105="Yes",1,0)</f>
        <v>1</v>
      </c>
      <c r="R105">
        <f>VALUE(dataset!R105)</f>
        <v>96</v>
      </c>
      <c r="S105">
        <f>VALUE(dataset!S105)</f>
        <v>10</v>
      </c>
      <c r="T105">
        <f>VALUE(dataset!T105)</f>
        <v>9</v>
      </c>
      <c r="U105">
        <f>VALUE(dataset!U105)</f>
        <v>9</v>
      </c>
      <c r="V105">
        <f>MATCH(dataset!V105,{"Basic";"Intermediate";"Advanced"},0)</f>
        <v>3</v>
      </c>
      <c r="W105">
        <f>VALUE(dataset!W105)</f>
        <v>66</v>
      </c>
      <c r="X105">
        <f>VALUE(dataset!X105)</f>
        <v>198.65</v>
      </c>
      <c r="Y105">
        <f>IF(dataset!Y105="Placed",1,0)</f>
        <v>0</v>
      </c>
      <c r="Z105">
        <f>IFERROR(VALUE(RIGHT(dataset!Z105,1)),0)</f>
        <v>0</v>
      </c>
      <c r="AA105">
        <f>MATCH(dataset!AA105,_xlfn._xlws.SORT(_xlfn.UNIQUE(dataset!$AA$2:$AA$501)),0)</f>
        <v>14</v>
      </c>
      <c r="AB105">
        <f>MATCH(dataset!AB105,_xlfn._xlws.SORT(_xlfn.UNIQUE(dataset!$AB$2:$AB$501)),0)</f>
        <v>3</v>
      </c>
      <c r="AC105">
        <f>VALUE(dataset!AC105)</f>
        <v>0</v>
      </c>
    </row>
    <row r="106" spans="1:29" x14ac:dyDescent="0.3">
      <c r="A106">
        <f>VALUE(RIGHT(dataset!A106,6))</f>
        <v>105</v>
      </c>
      <c r="B106">
        <f>VALUE(dataset!B106)</f>
        <v>20</v>
      </c>
      <c r="C106">
        <f>IF(dataset!C106="Male",1,2)</f>
        <v>1</v>
      </c>
      <c r="D106">
        <f>MATCH(dataset!D106,{"Freshman";"Sophomore";"Junior";"Senior"},0)</f>
        <v>1</v>
      </c>
      <c r="E106">
        <f>MATCH(dataset!E106,_xlfn._xlws.SORT(_xlfn.UNIQUE(dataset!$E$2:$E$501)),0)</f>
        <v>3</v>
      </c>
      <c r="F106">
        <f>VALUE(dataset!F106)</f>
        <v>89</v>
      </c>
      <c r="G106">
        <f>VALUE(dataset!G106)</f>
        <v>24</v>
      </c>
      <c r="H106" s="2">
        <f>VALUE(dataset!H106)</f>
        <v>3.51</v>
      </c>
      <c r="I106">
        <f>MATCH(dataset!I106,{"Poor";"Average";"Good";"Excellent"},0)</f>
        <v>3</v>
      </c>
      <c r="J106">
        <f>VALUE(dataset!J106)</f>
        <v>9</v>
      </c>
      <c r="K106">
        <f>VALUE(dataset!K106)</f>
        <v>10</v>
      </c>
      <c r="L106">
        <f>VALUE(dataset!L106)</f>
        <v>0</v>
      </c>
      <c r="M106">
        <f>VALUE(dataset!M106)</f>
        <v>4</v>
      </c>
      <c r="N106">
        <f>IF(dataset!N106="Yes",1,0)</f>
        <v>1</v>
      </c>
      <c r="O106">
        <f>VALUE(dataset!O106)</f>
        <v>5</v>
      </c>
      <c r="P106">
        <f>IF(dataset!P106="Yes",1,0)</f>
        <v>1</v>
      </c>
      <c r="Q106">
        <f>IF(dataset!Q106="Yes",1,0)</f>
        <v>0</v>
      </c>
      <c r="R106">
        <f>VALUE(dataset!R106)</f>
        <v>100</v>
      </c>
      <c r="S106">
        <f>VALUE(dataset!S106)</f>
        <v>10</v>
      </c>
      <c r="T106">
        <f>VALUE(dataset!T106)</f>
        <v>10</v>
      </c>
      <c r="U106">
        <f>VALUE(dataset!U106)</f>
        <v>10</v>
      </c>
      <c r="V106">
        <f>MATCH(dataset!V106,{"Basic";"Intermediate";"Advanced"},0)</f>
        <v>3</v>
      </c>
      <c r="W106">
        <f>VALUE(dataset!W106)</f>
        <v>97</v>
      </c>
      <c r="X106">
        <f>VALUE(dataset!X106)</f>
        <v>252.15</v>
      </c>
      <c r="Y106">
        <f>IF(dataset!Y106="Placed",1,0)</f>
        <v>1</v>
      </c>
      <c r="Z106">
        <f>IFERROR(VALUE(RIGHT(dataset!Z106,1)),0)</f>
        <v>1</v>
      </c>
      <c r="AA106">
        <f>MATCH(dataset!AA106,_xlfn._xlws.SORT(_xlfn.UNIQUE(dataset!$AA$2:$AA$501)),0)</f>
        <v>3</v>
      </c>
      <c r="AB106">
        <f>MATCH(dataset!AB106,_xlfn._xlws.SORT(_xlfn.UNIQUE(dataset!$AB$2:$AB$501)),0)</f>
        <v>4</v>
      </c>
      <c r="AC106">
        <f>VALUE(dataset!AC106)</f>
        <v>103635</v>
      </c>
    </row>
    <row r="107" spans="1:29" x14ac:dyDescent="0.3">
      <c r="A107">
        <f>VALUE(RIGHT(dataset!A107,6))</f>
        <v>106</v>
      </c>
      <c r="B107">
        <f>VALUE(dataset!B107)</f>
        <v>21</v>
      </c>
      <c r="C107">
        <f>IF(dataset!C107="Male",1,2)</f>
        <v>1</v>
      </c>
      <c r="D107">
        <f>MATCH(dataset!D107,{"Freshman";"Sophomore";"Junior";"Senior"},0)</f>
        <v>3</v>
      </c>
      <c r="E107">
        <f>MATCH(dataset!E107,_xlfn._xlws.SORT(_xlfn.UNIQUE(dataset!$E$2:$E$501)),0)</f>
        <v>7</v>
      </c>
      <c r="F107">
        <f>VALUE(dataset!F107)</f>
        <v>93</v>
      </c>
      <c r="G107">
        <f>VALUE(dataset!G107)</f>
        <v>17</v>
      </c>
      <c r="H107" s="2">
        <f>VALUE(dataset!H107)</f>
        <v>3.22</v>
      </c>
      <c r="I107">
        <f>MATCH(dataset!I107,{"Poor";"Average";"Good";"Excellent"},0)</f>
        <v>3</v>
      </c>
      <c r="J107">
        <f>VALUE(dataset!J107)</f>
        <v>6</v>
      </c>
      <c r="K107">
        <f>VALUE(dataset!K107)</f>
        <v>6</v>
      </c>
      <c r="L107">
        <f>VALUE(dataset!L107)</f>
        <v>3</v>
      </c>
      <c r="M107">
        <f>VALUE(dataset!M107)</f>
        <v>2</v>
      </c>
      <c r="N107">
        <f>IF(dataset!N107="Yes",1,0)</f>
        <v>0</v>
      </c>
      <c r="O107">
        <f>VALUE(dataset!O107)</f>
        <v>4</v>
      </c>
      <c r="P107">
        <f>IF(dataset!P107="Yes",1,0)</f>
        <v>0</v>
      </c>
      <c r="Q107">
        <f>IF(dataset!Q107="Yes",1,0)</f>
        <v>1</v>
      </c>
      <c r="R107">
        <f>VALUE(dataset!R107)</f>
        <v>92</v>
      </c>
      <c r="S107">
        <f>VALUE(dataset!S107)</f>
        <v>7</v>
      </c>
      <c r="T107">
        <f>VALUE(dataset!T107)</f>
        <v>7</v>
      </c>
      <c r="U107">
        <f>VALUE(dataset!U107)</f>
        <v>6</v>
      </c>
      <c r="V107">
        <f>MATCH(dataset!V107,{"Basic";"Intermediate";"Advanced"},0)</f>
        <v>3</v>
      </c>
      <c r="W107">
        <f>VALUE(dataset!W107)</f>
        <v>66</v>
      </c>
      <c r="X107">
        <f>VALUE(dataset!X107)</f>
        <v>195.4</v>
      </c>
      <c r="Y107">
        <f>IF(dataset!Y107="Placed",1,0)</f>
        <v>0</v>
      </c>
      <c r="Z107">
        <f>IFERROR(VALUE(RIGHT(dataset!Z107,1)),0)</f>
        <v>0</v>
      </c>
      <c r="AA107">
        <f>MATCH(dataset!AA107,_xlfn._xlws.SORT(_xlfn.UNIQUE(dataset!$AA$2:$AA$501)),0)</f>
        <v>14</v>
      </c>
      <c r="AB107">
        <f>MATCH(dataset!AB107,_xlfn._xlws.SORT(_xlfn.UNIQUE(dataset!$AB$2:$AB$501)),0)</f>
        <v>3</v>
      </c>
      <c r="AC107">
        <f>VALUE(dataset!AC107)</f>
        <v>0</v>
      </c>
    </row>
    <row r="108" spans="1:29" x14ac:dyDescent="0.3">
      <c r="A108">
        <f>VALUE(RIGHT(dataset!A108,6))</f>
        <v>107</v>
      </c>
      <c r="B108">
        <f>VALUE(dataset!B108)</f>
        <v>18</v>
      </c>
      <c r="C108">
        <f>IF(dataset!C108="Male",1,2)</f>
        <v>2</v>
      </c>
      <c r="D108">
        <f>MATCH(dataset!D108,{"Freshman";"Sophomore";"Junior";"Senior"},0)</f>
        <v>4</v>
      </c>
      <c r="E108">
        <f>MATCH(dataset!E108,_xlfn._xlws.SORT(_xlfn.UNIQUE(dataset!$E$2:$E$501)),0)</f>
        <v>5</v>
      </c>
      <c r="F108">
        <f>VALUE(dataset!F108)</f>
        <v>84</v>
      </c>
      <c r="G108">
        <f>VALUE(dataset!G108)</f>
        <v>28</v>
      </c>
      <c r="H108" s="2">
        <f>VALUE(dataset!H108)</f>
        <v>3.09</v>
      </c>
      <c r="I108">
        <f>MATCH(dataset!I108,{"Poor";"Average";"Good";"Excellent"},0)</f>
        <v>2</v>
      </c>
      <c r="J108">
        <f>VALUE(dataset!J108)</f>
        <v>5</v>
      </c>
      <c r="K108">
        <f>VALUE(dataset!K108)</f>
        <v>3</v>
      </c>
      <c r="L108">
        <f>VALUE(dataset!L108)</f>
        <v>3</v>
      </c>
      <c r="M108">
        <f>VALUE(dataset!M108)</f>
        <v>1</v>
      </c>
      <c r="N108">
        <f>IF(dataset!N108="Yes",1,0)</f>
        <v>1</v>
      </c>
      <c r="O108">
        <f>VALUE(dataset!O108)</f>
        <v>5</v>
      </c>
      <c r="P108">
        <f>IF(dataset!P108="Yes",1,0)</f>
        <v>0</v>
      </c>
      <c r="Q108">
        <f>IF(dataset!Q108="Yes",1,0)</f>
        <v>1</v>
      </c>
      <c r="R108">
        <f>VALUE(dataset!R108)</f>
        <v>89</v>
      </c>
      <c r="S108">
        <f>VALUE(dataset!S108)</f>
        <v>9</v>
      </c>
      <c r="T108">
        <f>VALUE(dataset!T108)</f>
        <v>7</v>
      </c>
      <c r="U108">
        <f>VALUE(dataset!U108)</f>
        <v>8</v>
      </c>
      <c r="V108">
        <f>MATCH(dataset!V108,{"Basic";"Intermediate";"Advanced"},0)</f>
        <v>3</v>
      </c>
      <c r="W108">
        <f>VALUE(dataset!W108)</f>
        <v>86</v>
      </c>
      <c r="X108">
        <f>VALUE(dataset!X108)</f>
        <v>205.55</v>
      </c>
      <c r="Y108">
        <f>IF(dataset!Y108="Placed",1,0)</f>
        <v>0</v>
      </c>
      <c r="Z108">
        <f>IFERROR(VALUE(RIGHT(dataset!Z108,1)),0)</f>
        <v>0</v>
      </c>
      <c r="AA108">
        <f>MATCH(dataset!AA108,_xlfn._xlws.SORT(_xlfn.UNIQUE(dataset!$AA$2:$AA$501)),0)</f>
        <v>14</v>
      </c>
      <c r="AB108">
        <f>MATCH(dataset!AB108,_xlfn._xlws.SORT(_xlfn.UNIQUE(dataset!$AB$2:$AB$501)),0)</f>
        <v>3</v>
      </c>
      <c r="AC108">
        <f>VALUE(dataset!AC108)</f>
        <v>0</v>
      </c>
    </row>
    <row r="109" spans="1:29" x14ac:dyDescent="0.3">
      <c r="A109">
        <f>VALUE(RIGHT(dataset!A109,6))</f>
        <v>108</v>
      </c>
      <c r="B109">
        <f>VALUE(dataset!B109)</f>
        <v>20</v>
      </c>
      <c r="C109">
        <f>IF(dataset!C109="Male",1,2)</f>
        <v>1</v>
      </c>
      <c r="D109">
        <f>MATCH(dataset!D109,{"Freshman";"Sophomore";"Junior";"Senior"},0)</f>
        <v>1</v>
      </c>
      <c r="E109">
        <f>MATCH(dataset!E109,_xlfn._xlws.SORT(_xlfn.UNIQUE(dataset!$E$2:$E$501)),0)</f>
        <v>8</v>
      </c>
      <c r="F109">
        <f>VALUE(dataset!F109)</f>
        <v>92</v>
      </c>
      <c r="G109">
        <f>VALUE(dataset!G109)</f>
        <v>26</v>
      </c>
      <c r="H109" s="2">
        <f>VALUE(dataset!H109)</f>
        <v>3.53</v>
      </c>
      <c r="I109">
        <f>MATCH(dataset!I109,{"Poor";"Average";"Good";"Excellent"},0)</f>
        <v>3</v>
      </c>
      <c r="J109">
        <f>VALUE(dataset!J109)</f>
        <v>9</v>
      </c>
      <c r="K109">
        <f>VALUE(dataset!K109)</f>
        <v>9</v>
      </c>
      <c r="L109">
        <f>VALUE(dataset!L109)</f>
        <v>2</v>
      </c>
      <c r="M109">
        <f>VALUE(dataset!M109)</f>
        <v>4</v>
      </c>
      <c r="N109">
        <f>IF(dataset!N109="Yes",1,0)</f>
        <v>1</v>
      </c>
      <c r="O109">
        <f>VALUE(dataset!O109)</f>
        <v>5</v>
      </c>
      <c r="P109">
        <f>IF(dataset!P109="Yes",1,0)</f>
        <v>0</v>
      </c>
      <c r="Q109">
        <f>IF(dataset!Q109="Yes",1,0)</f>
        <v>1</v>
      </c>
      <c r="R109">
        <f>VALUE(dataset!R109)</f>
        <v>100</v>
      </c>
      <c r="S109">
        <f>VALUE(dataset!S109)</f>
        <v>9</v>
      </c>
      <c r="T109">
        <f>VALUE(dataset!T109)</f>
        <v>7</v>
      </c>
      <c r="U109">
        <f>VALUE(dataset!U109)</f>
        <v>10</v>
      </c>
      <c r="V109">
        <f>MATCH(dataset!V109,{"Basic";"Intermediate";"Advanced"},0)</f>
        <v>3</v>
      </c>
      <c r="W109">
        <f>VALUE(dataset!W109)</f>
        <v>89</v>
      </c>
      <c r="X109">
        <f>VALUE(dataset!X109)</f>
        <v>247.45</v>
      </c>
      <c r="Y109">
        <f>IF(dataset!Y109="Placed",1,0)</f>
        <v>1</v>
      </c>
      <c r="Z109">
        <f>IFERROR(VALUE(RIGHT(dataset!Z109,1)),0)</f>
        <v>1</v>
      </c>
      <c r="AA109">
        <f>MATCH(dataset!AA109,_xlfn._xlws.SORT(_xlfn.UNIQUE(dataset!$AA$2:$AA$501)),0)</f>
        <v>9</v>
      </c>
      <c r="AB109">
        <f>MATCH(dataset!AB109,_xlfn._xlws.SORT(_xlfn.UNIQUE(dataset!$AB$2:$AB$501)),0)</f>
        <v>4</v>
      </c>
      <c r="AC109">
        <f>VALUE(dataset!AC109)</f>
        <v>99734</v>
      </c>
    </row>
    <row r="110" spans="1:29" x14ac:dyDescent="0.3">
      <c r="A110">
        <f>VALUE(RIGHT(dataset!A110,6))</f>
        <v>109</v>
      </c>
      <c r="B110">
        <f>VALUE(dataset!B110)</f>
        <v>21</v>
      </c>
      <c r="C110">
        <f>IF(dataset!C110="Male",1,2)</f>
        <v>2</v>
      </c>
      <c r="D110">
        <f>MATCH(dataset!D110,{"Freshman";"Sophomore";"Junior";"Senior"},0)</f>
        <v>1</v>
      </c>
      <c r="E110">
        <f>MATCH(dataset!E110,_xlfn._xlws.SORT(_xlfn.UNIQUE(dataset!$E$2:$E$501)),0)</f>
        <v>8</v>
      </c>
      <c r="F110">
        <f>VALUE(dataset!F110)</f>
        <v>74</v>
      </c>
      <c r="G110">
        <f>VALUE(dataset!G110)</f>
        <v>8</v>
      </c>
      <c r="H110" s="2">
        <f>VALUE(dataset!H110)</f>
        <v>2.65</v>
      </c>
      <c r="I110">
        <f>MATCH(dataset!I110,{"Poor";"Average";"Good";"Excellent"},0)</f>
        <v>2</v>
      </c>
      <c r="J110">
        <f>VALUE(dataset!J110)</f>
        <v>7</v>
      </c>
      <c r="K110">
        <f>VALUE(dataset!K110)</f>
        <v>12</v>
      </c>
      <c r="L110">
        <f>VALUE(dataset!L110)</f>
        <v>2</v>
      </c>
      <c r="M110">
        <f>VALUE(dataset!M110)</f>
        <v>1</v>
      </c>
      <c r="N110">
        <f>IF(dataset!N110="Yes",1,0)</f>
        <v>0</v>
      </c>
      <c r="O110">
        <f>VALUE(dataset!O110)</f>
        <v>5</v>
      </c>
      <c r="P110">
        <f>IF(dataset!P110="Yes",1,0)</f>
        <v>0</v>
      </c>
      <c r="Q110">
        <f>IF(dataset!Q110="Yes",1,0)</f>
        <v>0</v>
      </c>
      <c r="R110">
        <f>VALUE(dataset!R110)</f>
        <v>100</v>
      </c>
      <c r="S110">
        <f>VALUE(dataset!S110)</f>
        <v>9</v>
      </c>
      <c r="T110">
        <f>VALUE(dataset!T110)</f>
        <v>5</v>
      </c>
      <c r="U110">
        <f>VALUE(dataset!U110)</f>
        <v>5</v>
      </c>
      <c r="V110">
        <f>MATCH(dataset!V110,{"Basic";"Intermediate";"Advanced"},0)</f>
        <v>3</v>
      </c>
      <c r="W110">
        <f>VALUE(dataset!W110)</f>
        <v>86</v>
      </c>
      <c r="X110">
        <f>VALUE(dataset!X110)</f>
        <v>220.75</v>
      </c>
      <c r="Y110">
        <f>IF(dataset!Y110="Placed",1,0)</f>
        <v>1</v>
      </c>
      <c r="Z110">
        <f>IFERROR(VALUE(RIGHT(dataset!Z110,1)),0)</f>
        <v>1</v>
      </c>
      <c r="AA110">
        <f>MATCH(dataset!AA110,_xlfn._xlws.SORT(_xlfn.UNIQUE(dataset!$AA$2:$AA$501)),0)</f>
        <v>17</v>
      </c>
      <c r="AB110">
        <f>MATCH(dataset!AB110,_xlfn._xlws.SORT(_xlfn.UNIQUE(dataset!$AB$2:$AB$501)),0)</f>
        <v>1</v>
      </c>
      <c r="AC110">
        <f>VALUE(dataset!AC110)</f>
        <v>97119</v>
      </c>
    </row>
    <row r="111" spans="1:29" x14ac:dyDescent="0.3">
      <c r="A111">
        <f>VALUE(RIGHT(dataset!A111,6))</f>
        <v>110</v>
      </c>
      <c r="B111">
        <f>VALUE(dataset!B111)</f>
        <v>21</v>
      </c>
      <c r="C111">
        <f>IF(dataset!C111="Male",1,2)</f>
        <v>1</v>
      </c>
      <c r="D111">
        <f>MATCH(dataset!D111,{"Freshman";"Sophomore";"Junior";"Senior"},0)</f>
        <v>1</v>
      </c>
      <c r="E111">
        <f>MATCH(dataset!E111,_xlfn._xlws.SORT(_xlfn.UNIQUE(dataset!$E$2:$E$501)),0)</f>
        <v>5</v>
      </c>
      <c r="F111">
        <f>VALUE(dataset!F111)</f>
        <v>100</v>
      </c>
      <c r="G111">
        <f>VALUE(dataset!G111)</f>
        <v>32</v>
      </c>
      <c r="H111" s="2">
        <f>VALUE(dataset!H111)</f>
        <v>3.64</v>
      </c>
      <c r="I111">
        <f>MATCH(dataset!I111,{"Poor";"Average";"Good";"Excellent"},0)</f>
        <v>3</v>
      </c>
      <c r="J111">
        <f>VALUE(dataset!J111)</f>
        <v>7</v>
      </c>
      <c r="K111">
        <f>VALUE(dataset!K111)</f>
        <v>9</v>
      </c>
      <c r="L111">
        <f>VALUE(dataset!L111)</f>
        <v>0</v>
      </c>
      <c r="M111">
        <f>VALUE(dataset!M111)</f>
        <v>3</v>
      </c>
      <c r="N111">
        <f>IF(dataset!N111="Yes",1,0)</f>
        <v>1</v>
      </c>
      <c r="O111">
        <f>VALUE(dataset!O111)</f>
        <v>5</v>
      </c>
      <c r="P111">
        <f>IF(dataset!P111="Yes",1,0)</f>
        <v>1</v>
      </c>
      <c r="Q111">
        <f>IF(dataset!Q111="Yes",1,0)</f>
        <v>1</v>
      </c>
      <c r="R111">
        <f>VALUE(dataset!R111)</f>
        <v>100</v>
      </c>
      <c r="S111">
        <f>VALUE(dataset!S111)</f>
        <v>9</v>
      </c>
      <c r="T111">
        <f>VALUE(dataset!T111)</f>
        <v>9</v>
      </c>
      <c r="U111">
        <f>VALUE(dataset!U111)</f>
        <v>8</v>
      </c>
      <c r="V111">
        <f>MATCH(dataset!V111,{"Basic";"Intermediate";"Advanced"},0)</f>
        <v>3</v>
      </c>
      <c r="W111">
        <f>VALUE(dataset!W111)</f>
        <v>60</v>
      </c>
      <c r="X111">
        <f>VALUE(dataset!X111)</f>
        <v>219.6</v>
      </c>
      <c r="Y111">
        <f>IF(dataset!Y111="Placed",1,0)</f>
        <v>0</v>
      </c>
      <c r="Z111">
        <f>IFERROR(VALUE(RIGHT(dataset!Z111,1)),0)</f>
        <v>0</v>
      </c>
      <c r="AA111">
        <f>MATCH(dataset!AA111,_xlfn._xlws.SORT(_xlfn.UNIQUE(dataset!$AA$2:$AA$501)),0)</f>
        <v>14</v>
      </c>
      <c r="AB111">
        <f>MATCH(dataset!AB111,_xlfn._xlws.SORT(_xlfn.UNIQUE(dataset!$AB$2:$AB$501)),0)</f>
        <v>3</v>
      </c>
      <c r="AC111">
        <f>VALUE(dataset!AC111)</f>
        <v>0</v>
      </c>
    </row>
    <row r="112" spans="1:29" x14ac:dyDescent="0.3">
      <c r="A112">
        <f>VALUE(RIGHT(dataset!A112,6))</f>
        <v>111</v>
      </c>
      <c r="B112">
        <f>VALUE(dataset!B112)</f>
        <v>19</v>
      </c>
      <c r="C112">
        <f>IF(dataset!C112="Male",1,2)</f>
        <v>2</v>
      </c>
      <c r="D112">
        <f>MATCH(dataset!D112,{"Freshman";"Sophomore";"Junior";"Senior"},0)</f>
        <v>1</v>
      </c>
      <c r="E112">
        <f>MATCH(dataset!E112,_xlfn._xlws.SORT(_xlfn.UNIQUE(dataset!$E$2:$E$501)),0)</f>
        <v>3</v>
      </c>
      <c r="F112">
        <f>VALUE(dataset!F112)</f>
        <v>81</v>
      </c>
      <c r="G112">
        <f>VALUE(dataset!G112)</f>
        <v>34</v>
      </c>
      <c r="H112" s="2">
        <f>VALUE(dataset!H112)</f>
        <v>3.62</v>
      </c>
      <c r="I112">
        <f>MATCH(dataset!I112,{"Poor";"Average";"Good";"Excellent"},0)</f>
        <v>3</v>
      </c>
      <c r="J112">
        <f>VALUE(dataset!J112)</f>
        <v>8</v>
      </c>
      <c r="K112">
        <f>VALUE(dataset!K112)</f>
        <v>8</v>
      </c>
      <c r="L112">
        <f>VALUE(dataset!L112)</f>
        <v>3</v>
      </c>
      <c r="M112">
        <f>VALUE(dataset!M112)</f>
        <v>2</v>
      </c>
      <c r="N112">
        <f>IF(dataset!N112="Yes",1,0)</f>
        <v>1</v>
      </c>
      <c r="O112">
        <f>VALUE(dataset!O112)</f>
        <v>5</v>
      </c>
      <c r="P112">
        <f>IF(dataset!P112="Yes",1,0)</f>
        <v>0</v>
      </c>
      <c r="Q112">
        <f>IF(dataset!Q112="Yes",1,0)</f>
        <v>1</v>
      </c>
      <c r="R112">
        <f>VALUE(dataset!R112)</f>
        <v>100</v>
      </c>
      <c r="S112">
        <f>VALUE(dataset!S112)</f>
        <v>10</v>
      </c>
      <c r="T112">
        <f>VALUE(dataset!T112)</f>
        <v>6</v>
      </c>
      <c r="U112">
        <f>VALUE(dataset!U112)</f>
        <v>9</v>
      </c>
      <c r="V112">
        <f>MATCH(dataset!V112,{"Basic";"Intermediate";"Advanced"},0)</f>
        <v>3</v>
      </c>
      <c r="W112">
        <f>VALUE(dataset!W112)</f>
        <v>82</v>
      </c>
      <c r="X112">
        <f>VALUE(dataset!X112)</f>
        <v>240.8</v>
      </c>
      <c r="Y112">
        <f>IF(dataset!Y112="Placed",1,0)</f>
        <v>1</v>
      </c>
      <c r="Z112">
        <f>IFERROR(VALUE(RIGHT(dataset!Z112,1)),0)</f>
        <v>1</v>
      </c>
      <c r="AA112">
        <f>MATCH(dataset!AA112,_xlfn._xlws.SORT(_xlfn.UNIQUE(dataset!$AA$2:$AA$501)),0)</f>
        <v>11</v>
      </c>
      <c r="AB112">
        <f>MATCH(dataset!AB112,_xlfn._xlws.SORT(_xlfn.UNIQUE(dataset!$AB$2:$AB$501)),0)</f>
        <v>1</v>
      </c>
      <c r="AC112">
        <f>VALUE(dataset!AC112)</f>
        <v>106810</v>
      </c>
    </row>
    <row r="113" spans="1:29" x14ac:dyDescent="0.3">
      <c r="A113">
        <f>VALUE(RIGHT(dataset!A113,6))</f>
        <v>112</v>
      </c>
      <c r="B113">
        <f>VALUE(dataset!B113)</f>
        <v>19</v>
      </c>
      <c r="C113">
        <f>IF(dataset!C113="Male",1,2)</f>
        <v>1</v>
      </c>
      <c r="D113">
        <f>MATCH(dataset!D113,{"Freshman";"Sophomore";"Junior";"Senior"},0)</f>
        <v>3</v>
      </c>
      <c r="E113">
        <f>MATCH(dataset!E113,_xlfn._xlws.SORT(_xlfn.UNIQUE(dataset!$E$2:$E$501)),0)</f>
        <v>7</v>
      </c>
      <c r="F113">
        <f>VALUE(dataset!F113)</f>
        <v>79</v>
      </c>
      <c r="G113">
        <f>VALUE(dataset!G113)</f>
        <v>24</v>
      </c>
      <c r="H113" s="2">
        <f>VALUE(dataset!H113)</f>
        <v>3.25</v>
      </c>
      <c r="I113">
        <f>MATCH(dataset!I113,{"Poor";"Average";"Good";"Excellent"},0)</f>
        <v>3</v>
      </c>
      <c r="J113">
        <f>VALUE(dataset!J113)</f>
        <v>6</v>
      </c>
      <c r="K113">
        <f>VALUE(dataset!K113)</f>
        <v>10</v>
      </c>
      <c r="L113">
        <f>VALUE(dataset!L113)</f>
        <v>1</v>
      </c>
      <c r="M113">
        <f>VALUE(dataset!M113)</f>
        <v>2</v>
      </c>
      <c r="N113">
        <f>IF(dataset!N113="Yes",1,0)</f>
        <v>0</v>
      </c>
      <c r="O113">
        <f>VALUE(dataset!O113)</f>
        <v>4</v>
      </c>
      <c r="P113">
        <f>IF(dataset!P113="Yes",1,0)</f>
        <v>0</v>
      </c>
      <c r="Q113">
        <f>IF(dataset!Q113="Yes",1,0)</f>
        <v>0</v>
      </c>
      <c r="R113">
        <f>VALUE(dataset!R113)</f>
        <v>88</v>
      </c>
      <c r="S113">
        <f>VALUE(dataset!S113)</f>
        <v>9</v>
      </c>
      <c r="T113">
        <f>VALUE(dataset!T113)</f>
        <v>7</v>
      </c>
      <c r="U113">
        <f>VALUE(dataset!U113)</f>
        <v>6</v>
      </c>
      <c r="V113">
        <f>MATCH(dataset!V113,{"Basic";"Intermediate";"Advanced"},0)</f>
        <v>3</v>
      </c>
      <c r="W113">
        <f>VALUE(dataset!W113)</f>
        <v>76</v>
      </c>
      <c r="X113">
        <f>VALUE(dataset!X113)</f>
        <v>208.65</v>
      </c>
      <c r="Y113">
        <f>IF(dataset!Y113="Placed",1,0)</f>
        <v>1</v>
      </c>
      <c r="Z113">
        <f>IFERROR(VALUE(RIGHT(dataset!Z113,1)),0)</f>
        <v>1</v>
      </c>
      <c r="AA113">
        <f>MATCH(dataset!AA113,_xlfn._xlws.SORT(_xlfn.UNIQUE(dataset!$AA$2:$AA$501)),0)</f>
        <v>5</v>
      </c>
      <c r="AB113">
        <f>MATCH(dataset!AB113,_xlfn._xlws.SORT(_xlfn.UNIQUE(dataset!$AB$2:$AB$501)),0)</f>
        <v>4</v>
      </c>
      <c r="AC113">
        <f>VALUE(dataset!AC113)</f>
        <v>76789</v>
      </c>
    </row>
    <row r="114" spans="1:29" x14ac:dyDescent="0.3">
      <c r="A114">
        <f>VALUE(RIGHT(dataset!A114,6))</f>
        <v>113</v>
      </c>
      <c r="B114">
        <f>VALUE(dataset!B114)</f>
        <v>20</v>
      </c>
      <c r="C114">
        <f>IF(dataset!C114="Male",1,2)</f>
        <v>2</v>
      </c>
      <c r="D114">
        <f>MATCH(dataset!D114,{"Freshman";"Sophomore";"Junior";"Senior"},0)</f>
        <v>2</v>
      </c>
      <c r="E114">
        <f>MATCH(dataset!E114,_xlfn._xlws.SORT(_xlfn.UNIQUE(dataset!$E$2:$E$501)),0)</f>
        <v>3</v>
      </c>
      <c r="F114">
        <f>VALUE(dataset!F114)</f>
        <v>66</v>
      </c>
      <c r="G114">
        <f>VALUE(dataset!G114)</f>
        <v>18</v>
      </c>
      <c r="H114" s="2">
        <f>VALUE(dataset!H114)</f>
        <v>2.84</v>
      </c>
      <c r="I114">
        <f>MATCH(dataset!I114,{"Poor";"Average";"Good";"Excellent"},0)</f>
        <v>2</v>
      </c>
      <c r="J114">
        <f>VALUE(dataset!J114)</f>
        <v>5</v>
      </c>
      <c r="K114">
        <f>VALUE(dataset!K114)</f>
        <v>7</v>
      </c>
      <c r="L114">
        <f>VALUE(dataset!L114)</f>
        <v>0</v>
      </c>
      <c r="M114">
        <f>VALUE(dataset!M114)</f>
        <v>3</v>
      </c>
      <c r="N114">
        <f>IF(dataset!N114="Yes",1,0)</f>
        <v>1</v>
      </c>
      <c r="O114">
        <f>VALUE(dataset!O114)</f>
        <v>3</v>
      </c>
      <c r="P114">
        <f>IF(dataset!P114="Yes",1,0)</f>
        <v>0</v>
      </c>
      <c r="Q114">
        <f>IF(dataset!Q114="Yes",1,0)</f>
        <v>0</v>
      </c>
      <c r="R114">
        <f>VALUE(dataset!R114)</f>
        <v>76</v>
      </c>
      <c r="S114">
        <f>VALUE(dataset!S114)</f>
        <v>8</v>
      </c>
      <c r="T114">
        <f>VALUE(dataset!T114)</f>
        <v>5</v>
      </c>
      <c r="U114">
        <f>VALUE(dataset!U114)</f>
        <v>4</v>
      </c>
      <c r="V114">
        <f>MATCH(dataset!V114,{"Basic";"Intermediate";"Advanced"},0)</f>
        <v>2</v>
      </c>
      <c r="W114">
        <f>VALUE(dataset!W114)</f>
        <v>68</v>
      </c>
      <c r="X114">
        <f>VALUE(dataset!X114)</f>
        <v>172.4</v>
      </c>
      <c r="Y114">
        <f>IF(dataset!Y114="Placed",1,0)</f>
        <v>0</v>
      </c>
      <c r="Z114">
        <f>IFERROR(VALUE(RIGHT(dataset!Z114,1)),0)</f>
        <v>0</v>
      </c>
      <c r="AA114">
        <f>MATCH(dataset!AA114,_xlfn._xlws.SORT(_xlfn.UNIQUE(dataset!$AA$2:$AA$501)),0)</f>
        <v>14</v>
      </c>
      <c r="AB114">
        <f>MATCH(dataset!AB114,_xlfn._xlws.SORT(_xlfn.UNIQUE(dataset!$AB$2:$AB$501)),0)</f>
        <v>3</v>
      </c>
      <c r="AC114">
        <f>VALUE(dataset!AC114)</f>
        <v>0</v>
      </c>
    </row>
    <row r="115" spans="1:29" x14ac:dyDescent="0.3">
      <c r="A115">
        <f>VALUE(RIGHT(dataset!A115,6))</f>
        <v>114</v>
      </c>
      <c r="B115">
        <f>VALUE(dataset!B115)</f>
        <v>23</v>
      </c>
      <c r="C115">
        <f>IF(dataset!C115="Male",1,2)</f>
        <v>2</v>
      </c>
      <c r="D115">
        <f>MATCH(dataset!D115,{"Freshman";"Sophomore";"Junior";"Senior"},0)</f>
        <v>4</v>
      </c>
      <c r="E115">
        <f>MATCH(dataset!E115,_xlfn._xlws.SORT(_xlfn.UNIQUE(dataset!$E$2:$E$501)),0)</f>
        <v>4</v>
      </c>
      <c r="F115">
        <f>VALUE(dataset!F115)</f>
        <v>71</v>
      </c>
      <c r="G115">
        <f>VALUE(dataset!G115)</f>
        <v>22</v>
      </c>
      <c r="H115" s="2">
        <f>VALUE(dataset!H115)</f>
        <v>2.97</v>
      </c>
      <c r="I115">
        <f>MATCH(dataset!I115,{"Poor";"Average";"Good";"Excellent"},0)</f>
        <v>2</v>
      </c>
      <c r="J115">
        <f>VALUE(dataset!J115)</f>
        <v>8</v>
      </c>
      <c r="K115">
        <f>VALUE(dataset!K115)</f>
        <v>10</v>
      </c>
      <c r="L115">
        <f>VALUE(dataset!L115)</f>
        <v>1</v>
      </c>
      <c r="M115">
        <f>VALUE(dataset!M115)</f>
        <v>2</v>
      </c>
      <c r="N115">
        <f>IF(dataset!N115="Yes",1,0)</f>
        <v>1</v>
      </c>
      <c r="O115">
        <f>VALUE(dataset!O115)</f>
        <v>5</v>
      </c>
      <c r="P115">
        <f>IF(dataset!P115="Yes",1,0)</f>
        <v>0</v>
      </c>
      <c r="Q115">
        <f>IF(dataset!Q115="Yes",1,0)</f>
        <v>1</v>
      </c>
      <c r="R115">
        <f>VALUE(dataset!R115)</f>
        <v>100</v>
      </c>
      <c r="S115">
        <f>VALUE(dataset!S115)</f>
        <v>6</v>
      </c>
      <c r="T115">
        <f>VALUE(dataset!T115)</f>
        <v>6</v>
      </c>
      <c r="U115">
        <f>VALUE(dataset!U115)</f>
        <v>8</v>
      </c>
      <c r="V115">
        <f>MATCH(dataset!V115,{"Basic";"Intermediate";"Advanced"},0)</f>
        <v>2</v>
      </c>
      <c r="W115">
        <f>VALUE(dataset!W115)</f>
        <v>71</v>
      </c>
      <c r="X115">
        <f>VALUE(dataset!X115)</f>
        <v>216.55</v>
      </c>
      <c r="Y115">
        <f>IF(dataset!Y115="Placed",1,0)</f>
        <v>0</v>
      </c>
      <c r="Z115">
        <f>IFERROR(VALUE(RIGHT(dataset!Z115,1)),0)</f>
        <v>0</v>
      </c>
      <c r="AA115">
        <f>MATCH(dataset!AA115,_xlfn._xlws.SORT(_xlfn.UNIQUE(dataset!$AA$2:$AA$501)),0)</f>
        <v>14</v>
      </c>
      <c r="AB115">
        <f>MATCH(dataset!AB115,_xlfn._xlws.SORT(_xlfn.UNIQUE(dataset!$AB$2:$AB$501)),0)</f>
        <v>3</v>
      </c>
      <c r="AC115">
        <f>VALUE(dataset!AC115)</f>
        <v>0</v>
      </c>
    </row>
    <row r="116" spans="1:29" x14ac:dyDescent="0.3">
      <c r="A116">
        <f>VALUE(RIGHT(dataset!A116,6))</f>
        <v>115</v>
      </c>
      <c r="B116">
        <f>VALUE(dataset!B116)</f>
        <v>23</v>
      </c>
      <c r="C116">
        <f>IF(dataset!C116="Male",1,2)</f>
        <v>1</v>
      </c>
      <c r="D116">
        <f>MATCH(dataset!D116,{"Freshman";"Sophomore";"Junior";"Senior"},0)</f>
        <v>1</v>
      </c>
      <c r="E116">
        <f>MATCH(dataset!E116,_xlfn._xlws.SORT(_xlfn.UNIQUE(dataset!$E$2:$E$501)),0)</f>
        <v>7</v>
      </c>
      <c r="F116">
        <f>VALUE(dataset!F116)</f>
        <v>88</v>
      </c>
      <c r="G116">
        <f>VALUE(dataset!G116)</f>
        <v>36</v>
      </c>
      <c r="H116" s="2">
        <f>VALUE(dataset!H116)</f>
        <v>3.56</v>
      </c>
      <c r="I116">
        <f>MATCH(dataset!I116,{"Poor";"Average";"Good";"Excellent"},0)</f>
        <v>3</v>
      </c>
      <c r="J116">
        <f>VALUE(dataset!J116)</f>
        <v>6</v>
      </c>
      <c r="K116">
        <f>VALUE(dataset!K116)</f>
        <v>7</v>
      </c>
      <c r="L116">
        <f>VALUE(dataset!L116)</f>
        <v>4</v>
      </c>
      <c r="M116">
        <f>VALUE(dataset!M116)</f>
        <v>2</v>
      </c>
      <c r="N116">
        <f>IF(dataset!N116="Yes",1,0)</f>
        <v>1</v>
      </c>
      <c r="O116">
        <f>VALUE(dataset!O116)</f>
        <v>4</v>
      </c>
      <c r="P116">
        <f>IF(dataset!P116="Yes",1,0)</f>
        <v>0</v>
      </c>
      <c r="Q116">
        <f>IF(dataset!Q116="Yes",1,0)</f>
        <v>1</v>
      </c>
      <c r="R116">
        <f>VALUE(dataset!R116)</f>
        <v>98</v>
      </c>
      <c r="S116">
        <f>VALUE(dataset!S116)</f>
        <v>7</v>
      </c>
      <c r="T116">
        <f>VALUE(dataset!T116)</f>
        <v>6</v>
      </c>
      <c r="U116">
        <f>VALUE(dataset!U116)</f>
        <v>9</v>
      </c>
      <c r="V116">
        <f>MATCH(dataset!V116,{"Basic";"Intermediate";"Advanced"},0)</f>
        <v>3</v>
      </c>
      <c r="W116">
        <f>VALUE(dataset!W116)</f>
        <v>74</v>
      </c>
      <c r="X116">
        <f>VALUE(dataset!X116)</f>
        <v>215.8</v>
      </c>
      <c r="Y116">
        <f>IF(dataset!Y116="Placed",1,0)</f>
        <v>0</v>
      </c>
      <c r="Z116">
        <f>IFERROR(VALUE(RIGHT(dataset!Z116,1)),0)</f>
        <v>0</v>
      </c>
      <c r="AA116">
        <f>MATCH(dataset!AA116,_xlfn._xlws.SORT(_xlfn.UNIQUE(dataset!$AA$2:$AA$501)),0)</f>
        <v>14</v>
      </c>
      <c r="AB116">
        <f>MATCH(dataset!AB116,_xlfn._xlws.SORT(_xlfn.UNIQUE(dataset!$AB$2:$AB$501)),0)</f>
        <v>3</v>
      </c>
      <c r="AC116">
        <f>VALUE(dataset!AC116)</f>
        <v>0</v>
      </c>
    </row>
    <row r="117" spans="1:29" x14ac:dyDescent="0.3">
      <c r="A117">
        <f>VALUE(RIGHT(dataset!A117,6))</f>
        <v>116</v>
      </c>
      <c r="B117">
        <f>VALUE(dataset!B117)</f>
        <v>21</v>
      </c>
      <c r="C117">
        <f>IF(dataset!C117="Male",1,2)</f>
        <v>1</v>
      </c>
      <c r="D117">
        <f>MATCH(dataset!D117,{"Freshman";"Sophomore";"Junior";"Senior"},0)</f>
        <v>1</v>
      </c>
      <c r="E117">
        <f>MATCH(dataset!E117,_xlfn._xlws.SORT(_xlfn.UNIQUE(dataset!$E$2:$E$501)),0)</f>
        <v>8</v>
      </c>
      <c r="F117">
        <f>VALUE(dataset!F117)</f>
        <v>79</v>
      </c>
      <c r="G117">
        <f>VALUE(dataset!G117)</f>
        <v>11</v>
      </c>
      <c r="H117" s="2">
        <f>VALUE(dataset!H117)</f>
        <v>2.96</v>
      </c>
      <c r="I117">
        <f>MATCH(dataset!I117,{"Poor";"Average";"Good";"Excellent"},0)</f>
        <v>2</v>
      </c>
      <c r="J117">
        <f>VALUE(dataset!J117)</f>
        <v>8</v>
      </c>
      <c r="K117">
        <f>VALUE(dataset!K117)</f>
        <v>9</v>
      </c>
      <c r="L117">
        <f>VALUE(dataset!L117)</f>
        <v>6</v>
      </c>
      <c r="M117">
        <f>VALUE(dataset!M117)</f>
        <v>4</v>
      </c>
      <c r="N117">
        <f>IF(dataset!N117="Yes",1,0)</f>
        <v>1</v>
      </c>
      <c r="O117">
        <f>VALUE(dataset!O117)</f>
        <v>4</v>
      </c>
      <c r="P117">
        <f>IF(dataset!P117="Yes",1,0)</f>
        <v>0</v>
      </c>
      <c r="Q117">
        <f>IF(dataset!Q117="Yes",1,0)</f>
        <v>1</v>
      </c>
      <c r="R117">
        <f>VALUE(dataset!R117)</f>
        <v>100</v>
      </c>
      <c r="S117">
        <f>VALUE(dataset!S117)</f>
        <v>9</v>
      </c>
      <c r="T117">
        <f>VALUE(dataset!T117)</f>
        <v>7</v>
      </c>
      <c r="U117">
        <f>VALUE(dataset!U117)</f>
        <v>6</v>
      </c>
      <c r="V117">
        <f>MATCH(dataset!V117,{"Basic";"Intermediate";"Advanced"},0)</f>
        <v>3</v>
      </c>
      <c r="W117">
        <f>VALUE(dataset!W117)</f>
        <v>74</v>
      </c>
      <c r="X117">
        <f>VALUE(dataset!X117)</f>
        <v>220.4</v>
      </c>
      <c r="Y117">
        <f>IF(dataset!Y117="Placed",1,0)</f>
        <v>1</v>
      </c>
      <c r="Z117">
        <f>IFERROR(VALUE(RIGHT(dataset!Z117,1)),0)</f>
        <v>1</v>
      </c>
      <c r="AA117">
        <f>MATCH(dataset!AA117,_xlfn._xlws.SORT(_xlfn.UNIQUE(dataset!$AA$2:$AA$501)),0)</f>
        <v>9</v>
      </c>
      <c r="AB117">
        <f>MATCH(dataset!AB117,_xlfn._xlws.SORT(_xlfn.UNIQUE(dataset!$AB$2:$AB$501)),0)</f>
        <v>1</v>
      </c>
      <c r="AC117">
        <f>VALUE(dataset!AC117)</f>
        <v>80315</v>
      </c>
    </row>
    <row r="118" spans="1:29" x14ac:dyDescent="0.3">
      <c r="A118">
        <f>VALUE(RIGHT(dataset!A118,6))</f>
        <v>117</v>
      </c>
      <c r="B118">
        <f>VALUE(dataset!B118)</f>
        <v>22</v>
      </c>
      <c r="C118">
        <f>IF(dataset!C118="Male",1,2)</f>
        <v>2</v>
      </c>
      <c r="D118">
        <f>MATCH(dataset!D118,{"Freshman";"Sophomore";"Junior";"Senior"},0)</f>
        <v>3</v>
      </c>
      <c r="E118">
        <f>MATCH(dataset!E118,_xlfn._xlws.SORT(_xlfn.UNIQUE(dataset!$E$2:$E$501)),0)</f>
        <v>3</v>
      </c>
      <c r="F118">
        <f>VALUE(dataset!F118)</f>
        <v>100</v>
      </c>
      <c r="G118">
        <f>VALUE(dataset!G118)</f>
        <v>29</v>
      </c>
      <c r="H118" s="2">
        <f>VALUE(dataset!H118)</f>
        <v>3.58</v>
      </c>
      <c r="I118">
        <f>MATCH(dataset!I118,{"Poor";"Average";"Good";"Excellent"},0)</f>
        <v>3</v>
      </c>
      <c r="J118">
        <f>VALUE(dataset!J118)</f>
        <v>9</v>
      </c>
      <c r="K118">
        <f>VALUE(dataset!K118)</f>
        <v>11</v>
      </c>
      <c r="L118">
        <f>VALUE(dataset!L118)</f>
        <v>3</v>
      </c>
      <c r="M118">
        <f>VALUE(dataset!M118)</f>
        <v>5</v>
      </c>
      <c r="N118">
        <f>IF(dataset!N118="Yes",1,0)</f>
        <v>1</v>
      </c>
      <c r="O118">
        <f>VALUE(dataset!O118)</f>
        <v>5</v>
      </c>
      <c r="P118">
        <f>IF(dataset!P118="Yes",1,0)</f>
        <v>1</v>
      </c>
      <c r="Q118">
        <f>IF(dataset!Q118="Yes",1,0)</f>
        <v>1</v>
      </c>
      <c r="R118">
        <f>VALUE(dataset!R118)</f>
        <v>100</v>
      </c>
      <c r="S118">
        <f>VALUE(dataset!S118)</f>
        <v>10</v>
      </c>
      <c r="T118">
        <f>VALUE(dataset!T118)</f>
        <v>9</v>
      </c>
      <c r="U118">
        <f>VALUE(dataset!U118)</f>
        <v>9</v>
      </c>
      <c r="V118">
        <f>MATCH(dataset!V118,{"Basic";"Intermediate";"Advanced"},0)</f>
        <v>3</v>
      </c>
      <c r="W118">
        <f>VALUE(dataset!W118)</f>
        <v>94</v>
      </c>
      <c r="X118">
        <f>VALUE(dataset!X118)</f>
        <v>256.2</v>
      </c>
      <c r="Y118">
        <f>IF(dataset!Y118="Placed",1,0)</f>
        <v>1</v>
      </c>
      <c r="Z118">
        <f>IFERROR(VALUE(RIGHT(dataset!Z118,1)),0)</f>
        <v>1</v>
      </c>
      <c r="AA118">
        <f>MATCH(dataset!AA118,_xlfn._xlws.SORT(_xlfn.UNIQUE(dataset!$AA$2:$AA$501)),0)</f>
        <v>3</v>
      </c>
      <c r="AB118">
        <f>MATCH(dataset!AB118,_xlfn._xlws.SORT(_xlfn.UNIQUE(dataset!$AB$2:$AB$501)),0)</f>
        <v>4</v>
      </c>
      <c r="AC118">
        <f>VALUE(dataset!AC118)</f>
        <v>99039</v>
      </c>
    </row>
    <row r="119" spans="1:29" x14ac:dyDescent="0.3">
      <c r="A119">
        <f>VALUE(RIGHT(dataset!A119,6))</f>
        <v>118</v>
      </c>
      <c r="B119">
        <f>VALUE(dataset!B119)</f>
        <v>21</v>
      </c>
      <c r="C119">
        <f>IF(dataset!C119="Male",1,2)</f>
        <v>1</v>
      </c>
      <c r="D119">
        <f>MATCH(dataset!D119,{"Freshman";"Sophomore";"Junior";"Senior"},0)</f>
        <v>2</v>
      </c>
      <c r="E119">
        <f>MATCH(dataset!E119,_xlfn._xlws.SORT(_xlfn.UNIQUE(dataset!$E$2:$E$501)),0)</f>
        <v>7</v>
      </c>
      <c r="F119">
        <f>VALUE(dataset!F119)</f>
        <v>100</v>
      </c>
      <c r="G119">
        <f>VALUE(dataset!G119)</f>
        <v>14</v>
      </c>
      <c r="H119" s="2">
        <f>VALUE(dataset!H119)</f>
        <v>3.31</v>
      </c>
      <c r="I119">
        <f>MATCH(dataset!I119,{"Poor";"Average";"Good";"Excellent"},0)</f>
        <v>3</v>
      </c>
      <c r="J119">
        <f>VALUE(dataset!J119)</f>
        <v>8</v>
      </c>
      <c r="K119">
        <f>VALUE(dataset!K119)</f>
        <v>9</v>
      </c>
      <c r="L119">
        <f>VALUE(dataset!L119)</f>
        <v>2</v>
      </c>
      <c r="M119">
        <f>VALUE(dataset!M119)</f>
        <v>2</v>
      </c>
      <c r="N119">
        <f>IF(dataset!N119="Yes",1,0)</f>
        <v>1</v>
      </c>
      <c r="O119">
        <f>VALUE(dataset!O119)</f>
        <v>5</v>
      </c>
      <c r="P119">
        <f>IF(dataset!P119="Yes",1,0)</f>
        <v>0</v>
      </c>
      <c r="Q119">
        <f>IF(dataset!Q119="Yes",1,0)</f>
        <v>1</v>
      </c>
      <c r="R119">
        <f>VALUE(dataset!R119)</f>
        <v>100</v>
      </c>
      <c r="S119">
        <f>VALUE(dataset!S119)</f>
        <v>9</v>
      </c>
      <c r="T119">
        <f>VALUE(dataset!T119)</f>
        <v>7</v>
      </c>
      <c r="U119">
        <f>VALUE(dataset!U119)</f>
        <v>10</v>
      </c>
      <c r="V119">
        <f>MATCH(dataset!V119,{"Basic";"Intermediate";"Advanced"},0)</f>
        <v>3</v>
      </c>
      <c r="W119">
        <f>VALUE(dataset!W119)</f>
        <v>92</v>
      </c>
      <c r="X119">
        <f>VALUE(dataset!X119)</f>
        <v>241.65</v>
      </c>
      <c r="Y119">
        <f>IF(dataset!Y119="Placed",1,0)</f>
        <v>1</v>
      </c>
      <c r="Z119">
        <f>IFERROR(VALUE(RIGHT(dataset!Z119,1)),0)</f>
        <v>1</v>
      </c>
      <c r="AA119">
        <f>MATCH(dataset!AA119,_xlfn._xlws.SORT(_xlfn.UNIQUE(dataset!$AA$2:$AA$501)),0)</f>
        <v>5</v>
      </c>
      <c r="AB119">
        <f>MATCH(dataset!AB119,_xlfn._xlws.SORT(_xlfn.UNIQUE(dataset!$AB$2:$AB$501)),0)</f>
        <v>4</v>
      </c>
      <c r="AC119">
        <f>VALUE(dataset!AC119)</f>
        <v>104533</v>
      </c>
    </row>
    <row r="120" spans="1:29" x14ac:dyDescent="0.3">
      <c r="A120">
        <f>VALUE(RIGHT(dataset!A120,6))</f>
        <v>119</v>
      </c>
      <c r="B120">
        <f>VALUE(dataset!B120)</f>
        <v>18</v>
      </c>
      <c r="C120">
        <f>IF(dataset!C120="Male",1,2)</f>
        <v>1</v>
      </c>
      <c r="D120">
        <f>MATCH(dataset!D120,{"Freshman";"Sophomore";"Junior";"Senior"},0)</f>
        <v>3</v>
      </c>
      <c r="E120">
        <f>MATCH(dataset!E120,_xlfn._xlws.SORT(_xlfn.UNIQUE(dataset!$E$2:$E$501)),0)</f>
        <v>3</v>
      </c>
      <c r="F120">
        <f>VALUE(dataset!F120)</f>
        <v>83</v>
      </c>
      <c r="G120">
        <f>VALUE(dataset!G120)</f>
        <v>19</v>
      </c>
      <c r="H120" s="2">
        <f>VALUE(dataset!H120)</f>
        <v>3.13</v>
      </c>
      <c r="I120">
        <f>MATCH(dataset!I120,{"Poor";"Average";"Good";"Excellent"},0)</f>
        <v>2</v>
      </c>
      <c r="J120">
        <f>VALUE(dataset!J120)</f>
        <v>7</v>
      </c>
      <c r="K120">
        <f>VALUE(dataset!K120)</f>
        <v>9</v>
      </c>
      <c r="L120">
        <f>VALUE(dataset!L120)</f>
        <v>4</v>
      </c>
      <c r="M120">
        <f>VALUE(dataset!M120)</f>
        <v>1</v>
      </c>
      <c r="N120">
        <f>IF(dataset!N120="Yes",1,0)</f>
        <v>1</v>
      </c>
      <c r="O120">
        <f>VALUE(dataset!O120)</f>
        <v>5</v>
      </c>
      <c r="P120">
        <f>IF(dataset!P120="Yes",1,0)</f>
        <v>1</v>
      </c>
      <c r="Q120">
        <f>IF(dataset!Q120="Yes",1,0)</f>
        <v>1</v>
      </c>
      <c r="R120">
        <f>VALUE(dataset!R120)</f>
        <v>100</v>
      </c>
      <c r="S120">
        <f>VALUE(dataset!S120)</f>
        <v>10</v>
      </c>
      <c r="T120">
        <f>VALUE(dataset!T120)</f>
        <v>5</v>
      </c>
      <c r="U120">
        <f>VALUE(dataset!U120)</f>
        <v>7</v>
      </c>
      <c r="V120">
        <f>MATCH(dataset!V120,{"Basic";"Intermediate";"Advanced"},0)</f>
        <v>3</v>
      </c>
      <c r="W120">
        <f>VALUE(dataset!W120)</f>
        <v>83</v>
      </c>
      <c r="X120">
        <f>VALUE(dataset!X120)</f>
        <v>229.45</v>
      </c>
      <c r="Y120">
        <f>IF(dataset!Y120="Placed",1,0)</f>
        <v>1</v>
      </c>
      <c r="Z120">
        <f>IFERROR(VALUE(RIGHT(dataset!Z120,1)),0)</f>
        <v>1</v>
      </c>
      <c r="AA120">
        <f>MATCH(dataset!AA120,_xlfn._xlws.SORT(_xlfn.UNIQUE(dataset!$AA$2:$AA$501)),0)</f>
        <v>3</v>
      </c>
      <c r="AB120">
        <f>MATCH(dataset!AB120,_xlfn._xlws.SORT(_xlfn.UNIQUE(dataset!$AB$2:$AB$501)),0)</f>
        <v>1</v>
      </c>
      <c r="AC120">
        <f>VALUE(dataset!AC120)</f>
        <v>77863</v>
      </c>
    </row>
    <row r="121" spans="1:29" x14ac:dyDescent="0.3">
      <c r="A121">
        <f>VALUE(RIGHT(dataset!A121,6))</f>
        <v>120</v>
      </c>
      <c r="B121">
        <f>VALUE(dataset!B121)</f>
        <v>22</v>
      </c>
      <c r="C121">
        <f>IF(dataset!C121="Male",1,2)</f>
        <v>1</v>
      </c>
      <c r="D121">
        <f>MATCH(dataset!D121,{"Freshman";"Sophomore";"Junior";"Senior"},0)</f>
        <v>2</v>
      </c>
      <c r="E121">
        <f>MATCH(dataset!E121,_xlfn._xlws.SORT(_xlfn.UNIQUE(dataset!$E$2:$E$501)),0)</f>
        <v>7</v>
      </c>
      <c r="F121">
        <f>VALUE(dataset!F121)</f>
        <v>72</v>
      </c>
      <c r="G121">
        <f>VALUE(dataset!G121)</f>
        <v>18</v>
      </c>
      <c r="H121" s="2">
        <f>VALUE(dataset!H121)</f>
        <v>2.97</v>
      </c>
      <c r="I121">
        <f>MATCH(dataset!I121,{"Poor";"Average";"Good";"Excellent"},0)</f>
        <v>2</v>
      </c>
      <c r="J121">
        <f>VALUE(dataset!J121)</f>
        <v>6</v>
      </c>
      <c r="K121">
        <f>VALUE(dataset!K121)</f>
        <v>7</v>
      </c>
      <c r="L121">
        <f>VALUE(dataset!L121)</f>
        <v>1</v>
      </c>
      <c r="M121">
        <f>VALUE(dataset!M121)</f>
        <v>2</v>
      </c>
      <c r="N121">
        <f>IF(dataset!N121="Yes",1,0)</f>
        <v>0</v>
      </c>
      <c r="O121">
        <f>VALUE(dataset!O121)</f>
        <v>3</v>
      </c>
      <c r="P121">
        <f>IF(dataset!P121="Yes",1,0)</f>
        <v>0</v>
      </c>
      <c r="Q121">
        <f>IF(dataset!Q121="Yes",1,0)</f>
        <v>0</v>
      </c>
      <c r="R121">
        <f>VALUE(dataset!R121)</f>
        <v>97</v>
      </c>
      <c r="S121">
        <f>VALUE(dataset!S121)</f>
        <v>7</v>
      </c>
      <c r="T121">
        <f>VALUE(dataset!T121)</f>
        <v>7</v>
      </c>
      <c r="U121">
        <f>VALUE(dataset!U121)</f>
        <v>8</v>
      </c>
      <c r="V121">
        <f>MATCH(dataset!V121,{"Basic";"Intermediate";"Advanced"},0)</f>
        <v>3</v>
      </c>
      <c r="W121">
        <f>VALUE(dataset!W121)</f>
        <v>69</v>
      </c>
      <c r="X121">
        <f>VALUE(dataset!X121)</f>
        <v>192.65</v>
      </c>
      <c r="Y121">
        <f>IF(dataset!Y121="Placed",1,0)</f>
        <v>1</v>
      </c>
      <c r="Z121">
        <f>IFERROR(VALUE(RIGHT(dataset!Z121,1)),0)</f>
        <v>1</v>
      </c>
      <c r="AA121">
        <f>MATCH(dataset!AA121,_xlfn._xlws.SORT(_xlfn.UNIQUE(dataset!$AA$2:$AA$501)),0)</f>
        <v>12</v>
      </c>
      <c r="AB121">
        <f>MATCH(dataset!AB121,_xlfn._xlws.SORT(_xlfn.UNIQUE(dataset!$AB$2:$AB$501)),0)</f>
        <v>1</v>
      </c>
      <c r="AC121">
        <f>VALUE(dataset!AC121)</f>
        <v>98588</v>
      </c>
    </row>
    <row r="122" spans="1:29" x14ac:dyDescent="0.3">
      <c r="A122">
        <f>VALUE(RIGHT(dataset!A122,6))</f>
        <v>121</v>
      </c>
      <c r="B122">
        <f>VALUE(dataset!B122)</f>
        <v>24</v>
      </c>
      <c r="C122">
        <f>IF(dataset!C122="Male",1,2)</f>
        <v>2</v>
      </c>
      <c r="D122">
        <f>MATCH(dataset!D122,{"Freshman";"Sophomore";"Junior";"Senior"},0)</f>
        <v>3</v>
      </c>
      <c r="E122">
        <f>MATCH(dataset!E122,_xlfn._xlws.SORT(_xlfn.UNIQUE(dataset!$E$2:$E$501)),0)</f>
        <v>8</v>
      </c>
      <c r="F122">
        <f>VALUE(dataset!F122)</f>
        <v>86</v>
      </c>
      <c r="G122">
        <f>VALUE(dataset!G122)</f>
        <v>21</v>
      </c>
      <c r="H122" s="2">
        <f>VALUE(dataset!H122)</f>
        <v>3.05</v>
      </c>
      <c r="I122">
        <f>MATCH(dataset!I122,{"Poor";"Average";"Good";"Excellent"},0)</f>
        <v>2</v>
      </c>
      <c r="J122">
        <f>VALUE(dataset!J122)</f>
        <v>8</v>
      </c>
      <c r="K122">
        <f>VALUE(dataset!K122)</f>
        <v>7</v>
      </c>
      <c r="L122">
        <f>VALUE(dataset!L122)</f>
        <v>3</v>
      </c>
      <c r="M122">
        <f>VALUE(dataset!M122)</f>
        <v>3</v>
      </c>
      <c r="N122">
        <f>IF(dataset!N122="Yes",1,0)</f>
        <v>1</v>
      </c>
      <c r="O122">
        <f>VALUE(dataset!O122)</f>
        <v>4</v>
      </c>
      <c r="P122">
        <f>IF(dataset!P122="Yes",1,0)</f>
        <v>0</v>
      </c>
      <c r="Q122">
        <f>IF(dataset!Q122="Yes",1,0)</f>
        <v>1</v>
      </c>
      <c r="R122">
        <f>VALUE(dataset!R122)</f>
        <v>100</v>
      </c>
      <c r="S122">
        <f>VALUE(dataset!S122)</f>
        <v>8</v>
      </c>
      <c r="T122">
        <f>VALUE(dataset!T122)</f>
        <v>7</v>
      </c>
      <c r="U122">
        <f>VALUE(dataset!U122)</f>
        <v>7</v>
      </c>
      <c r="V122">
        <f>MATCH(dataset!V122,{"Basic";"Intermediate";"Advanced"},0)</f>
        <v>3</v>
      </c>
      <c r="W122">
        <f>VALUE(dataset!W122)</f>
        <v>68</v>
      </c>
      <c r="X122">
        <f>VALUE(dataset!X122)</f>
        <v>210.25</v>
      </c>
      <c r="Y122">
        <f>IF(dataset!Y122="Placed",1,0)</f>
        <v>1</v>
      </c>
      <c r="Z122">
        <f>IFERROR(VALUE(RIGHT(dataset!Z122,1)),0)</f>
        <v>1</v>
      </c>
      <c r="AA122">
        <f>MATCH(dataset!AA122,_xlfn._xlws.SORT(_xlfn.UNIQUE(dataset!$AA$2:$AA$501)),0)</f>
        <v>9</v>
      </c>
      <c r="AB122">
        <f>MATCH(dataset!AB122,_xlfn._xlws.SORT(_xlfn.UNIQUE(dataset!$AB$2:$AB$501)),0)</f>
        <v>2</v>
      </c>
      <c r="AC122">
        <f>VALUE(dataset!AC122)</f>
        <v>81263</v>
      </c>
    </row>
    <row r="123" spans="1:29" x14ac:dyDescent="0.3">
      <c r="A123">
        <f>VALUE(RIGHT(dataset!A123,6))</f>
        <v>122</v>
      </c>
      <c r="B123">
        <f>VALUE(dataset!B123)</f>
        <v>21</v>
      </c>
      <c r="C123">
        <f>IF(dataset!C123="Male",1,2)</f>
        <v>2</v>
      </c>
      <c r="D123">
        <f>MATCH(dataset!D123,{"Freshman";"Sophomore";"Junior";"Senior"},0)</f>
        <v>4</v>
      </c>
      <c r="E123">
        <f>MATCH(dataset!E123,_xlfn._xlws.SORT(_xlfn.UNIQUE(dataset!$E$2:$E$501)),0)</f>
        <v>3</v>
      </c>
      <c r="F123">
        <f>VALUE(dataset!F123)</f>
        <v>83</v>
      </c>
      <c r="G123">
        <f>VALUE(dataset!G123)</f>
        <v>35</v>
      </c>
      <c r="H123" s="2">
        <f>VALUE(dataset!H123)</f>
        <v>3.29</v>
      </c>
      <c r="I123">
        <f>MATCH(dataset!I123,{"Poor";"Average";"Good";"Excellent"},0)</f>
        <v>3</v>
      </c>
      <c r="J123">
        <f>VALUE(dataset!J123)</f>
        <v>7</v>
      </c>
      <c r="K123">
        <f>VALUE(dataset!K123)</f>
        <v>10</v>
      </c>
      <c r="L123">
        <f>VALUE(dataset!L123)</f>
        <v>2</v>
      </c>
      <c r="M123">
        <f>VALUE(dataset!M123)</f>
        <v>4</v>
      </c>
      <c r="N123">
        <f>IF(dataset!N123="Yes",1,0)</f>
        <v>1</v>
      </c>
      <c r="O123">
        <f>VALUE(dataset!O123)</f>
        <v>5</v>
      </c>
      <c r="P123">
        <f>IF(dataset!P123="Yes",1,0)</f>
        <v>1</v>
      </c>
      <c r="Q123">
        <f>IF(dataset!Q123="Yes",1,0)</f>
        <v>1</v>
      </c>
      <c r="R123">
        <f>VALUE(dataset!R123)</f>
        <v>100</v>
      </c>
      <c r="S123">
        <f>VALUE(dataset!S123)</f>
        <v>10</v>
      </c>
      <c r="T123">
        <f>VALUE(dataset!T123)</f>
        <v>9</v>
      </c>
      <c r="U123">
        <f>VALUE(dataset!U123)</f>
        <v>7</v>
      </c>
      <c r="V123">
        <f>MATCH(dataset!V123,{"Basic";"Intermediate";"Advanced"},0)</f>
        <v>3</v>
      </c>
      <c r="W123">
        <f>VALUE(dataset!W123)</f>
        <v>98</v>
      </c>
      <c r="X123">
        <f>VALUE(dataset!X123)</f>
        <v>238.35</v>
      </c>
      <c r="Y123">
        <f>IF(dataset!Y123="Placed",1,0)</f>
        <v>1</v>
      </c>
      <c r="Z123">
        <f>IFERROR(VALUE(RIGHT(dataset!Z123,1)),0)</f>
        <v>1</v>
      </c>
      <c r="AA123">
        <f>MATCH(dataset!AA123,_xlfn._xlws.SORT(_xlfn.UNIQUE(dataset!$AA$2:$AA$501)),0)</f>
        <v>3</v>
      </c>
      <c r="AB123">
        <f>MATCH(dataset!AB123,_xlfn._xlws.SORT(_xlfn.UNIQUE(dataset!$AB$2:$AB$501)),0)</f>
        <v>5</v>
      </c>
      <c r="AC123">
        <f>VALUE(dataset!AC123)</f>
        <v>90334</v>
      </c>
    </row>
    <row r="124" spans="1:29" x14ac:dyDescent="0.3">
      <c r="A124">
        <f>VALUE(RIGHT(dataset!A124,6))</f>
        <v>123</v>
      </c>
      <c r="B124">
        <f>VALUE(dataset!B124)</f>
        <v>20</v>
      </c>
      <c r="C124">
        <f>IF(dataset!C124="Male",1,2)</f>
        <v>2</v>
      </c>
      <c r="D124">
        <f>MATCH(dataset!D124,{"Freshman";"Sophomore";"Junior";"Senior"},0)</f>
        <v>1</v>
      </c>
      <c r="E124">
        <f>MATCH(dataset!E124,_xlfn._xlws.SORT(_xlfn.UNIQUE(dataset!$E$2:$E$501)),0)</f>
        <v>8</v>
      </c>
      <c r="F124">
        <f>VALUE(dataset!F124)</f>
        <v>80</v>
      </c>
      <c r="G124">
        <f>VALUE(dataset!G124)</f>
        <v>15</v>
      </c>
      <c r="H124" s="2">
        <f>VALUE(dataset!H124)</f>
        <v>3.1</v>
      </c>
      <c r="I124">
        <f>MATCH(dataset!I124,{"Poor";"Average";"Good";"Excellent"},0)</f>
        <v>2</v>
      </c>
      <c r="J124">
        <f>VALUE(dataset!J124)</f>
        <v>8</v>
      </c>
      <c r="K124">
        <f>VALUE(dataset!K124)</f>
        <v>5</v>
      </c>
      <c r="L124">
        <f>VALUE(dataset!L124)</f>
        <v>3</v>
      </c>
      <c r="M124">
        <f>VALUE(dataset!M124)</f>
        <v>3</v>
      </c>
      <c r="N124">
        <f>IF(dataset!N124="Yes",1,0)</f>
        <v>1</v>
      </c>
      <c r="O124">
        <f>VALUE(dataset!O124)</f>
        <v>3</v>
      </c>
      <c r="P124">
        <f>IF(dataset!P124="Yes",1,0)</f>
        <v>1</v>
      </c>
      <c r="Q124">
        <f>IF(dataset!Q124="Yes",1,0)</f>
        <v>0</v>
      </c>
      <c r="R124">
        <f>VALUE(dataset!R124)</f>
        <v>100</v>
      </c>
      <c r="S124">
        <f>VALUE(dataset!S124)</f>
        <v>9</v>
      </c>
      <c r="T124">
        <f>VALUE(dataset!T124)</f>
        <v>9</v>
      </c>
      <c r="U124">
        <f>VALUE(dataset!U124)</f>
        <v>7</v>
      </c>
      <c r="V124">
        <f>MATCH(dataset!V124,{"Basic";"Intermediate";"Advanced"},0)</f>
        <v>3</v>
      </c>
      <c r="W124">
        <f>VALUE(dataset!W124)</f>
        <v>77</v>
      </c>
      <c r="X124">
        <f>VALUE(dataset!X124)</f>
        <v>208.5</v>
      </c>
      <c r="Y124">
        <f>IF(dataset!Y124="Placed",1,0)</f>
        <v>1</v>
      </c>
      <c r="Z124">
        <f>IFERROR(VALUE(RIGHT(dataset!Z124,1)),0)</f>
        <v>1</v>
      </c>
      <c r="AA124">
        <f>MATCH(dataset!AA124,_xlfn._xlws.SORT(_xlfn.UNIQUE(dataset!$AA$2:$AA$501)),0)</f>
        <v>17</v>
      </c>
      <c r="AB124">
        <f>MATCH(dataset!AB124,_xlfn._xlws.SORT(_xlfn.UNIQUE(dataset!$AB$2:$AB$501)),0)</f>
        <v>1</v>
      </c>
      <c r="AC124">
        <f>VALUE(dataset!AC124)</f>
        <v>85484</v>
      </c>
    </row>
    <row r="125" spans="1:29" x14ac:dyDescent="0.3">
      <c r="A125">
        <f>VALUE(RIGHT(dataset!A125,6))</f>
        <v>124</v>
      </c>
      <c r="B125">
        <f>VALUE(dataset!B125)</f>
        <v>20</v>
      </c>
      <c r="C125">
        <f>IF(dataset!C125="Male",1,2)</f>
        <v>1</v>
      </c>
      <c r="D125">
        <f>MATCH(dataset!D125,{"Freshman";"Sophomore";"Junior";"Senior"},0)</f>
        <v>1</v>
      </c>
      <c r="E125">
        <f>MATCH(dataset!E125,_xlfn._xlws.SORT(_xlfn.UNIQUE(dataset!$E$2:$E$501)),0)</f>
        <v>7</v>
      </c>
      <c r="F125">
        <f>VALUE(dataset!F125)</f>
        <v>89</v>
      </c>
      <c r="G125">
        <f>VALUE(dataset!G125)</f>
        <v>26</v>
      </c>
      <c r="H125" s="2">
        <f>VALUE(dataset!H125)</f>
        <v>3.22</v>
      </c>
      <c r="I125">
        <f>MATCH(dataset!I125,{"Poor";"Average";"Good";"Excellent"},0)</f>
        <v>3</v>
      </c>
      <c r="J125">
        <f>VALUE(dataset!J125)</f>
        <v>8</v>
      </c>
      <c r="K125">
        <f>VALUE(dataset!K125)</f>
        <v>8</v>
      </c>
      <c r="L125">
        <f>VALUE(dataset!L125)</f>
        <v>3</v>
      </c>
      <c r="M125">
        <f>VALUE(dataset!M125)</f>
        <v>4</v>
      </c>
      <c r="N125">
        <f>IF(dataset!N125="Yes",1,0)</f>
        <v>1</v>
      </c>
      <c r="O125">
        <f>VALUE(dataset!O125)</f>
        <v>5</v>
      </c>
      <c r="P125">
        <f>IF(dataset!P125="Yes",1,0)</f>
        <v>0</v>
      </c>
      <c r="Q125">
        <f>IF(dataset!Q125="Yes",1,0)</f>
        <v>1</v>
      </c>
      <c r="R125">
        <f>VALUE(dataset!R125)</f>
        <v>100</v>
      </c>
      <c r="S125">
        <f>VALUE(dataset!S125)</f>
        <v>8</v>
      </c>
      <c r="T125">
        <f>VALUE(dataset!T125)</f>
        <v>7</v>
      </c>
      <c r="U125">
        <f>VALUE(dataset!U125)</f>
        <v>8</v>
      </c>
      <c r="V125">
        <f>MATCH(dataset!V125,{"Basic";"Intermediate";"Advanced"},0)</f>
        <v>3</v>
      </c>
      <c r="W125">
        <f>VALUE(dataset!W125)</f>
        <v>70</v>
      </c>
      <c r="X125">
        <f>VALUE(dataset!X125)</f>
        <v>222.8</v>
      </c>
      <c r="Y125">
        <f>IF(dataset!Y125="Placed",1,0)</f>
        <v>1</v>
      </c>
      <c r="Z125">
        <f>IFERROR(VALUE(RIGHT(dataset!Z125,1)),0)</f>
        <v>1</v>
      </c>
      <c r="AA125">
        <f>MATCH(dataset!AA125,_xlfn._xlws.SORT(_xlfn.UNIQUE(dataset!$AA$2:$AA$501)),0)</f>
        <v>5</v>
      </c>
      <c r="AB125">
        <f>MATCH(dataset!AB125,_xlfn._xlws.SORT(_xlfn.UNIQUE(dataset!$AB$2:$AB$501)),0)</f>
        <v>4</v>
      </c>
      <c r="AC125">
        <f>VALUE(dataset!AC125)</f>
        <v>106994</v>
      </c>
    </row>
    <row r="126" spans="1:29" x14ac:dyDescent="0.3">
      <c r="A126">
        <f>VALUE(RIGHT(dataset!A126,6))</f>
        <v>125</v>
      </c>
      <c r="B126">
        <f>VALUE(dataset!B126)</f>
        <v>28</v>
      </c>
      <c r="C126">
        <f>IF(dataset!C126="Male",1,2)</f>
        <v>1</v>
      </c>
      <c r="D126">
        <f>MATCH(dataset!D126,{"Freshman";"Sophomore";"Junior";"Senior"},0)</f>
        <v>4</v>
      </c>
      <c r="E126">
        <f>MATCH(dataset!E126,_xlfn._xlws.SORT(_xlfn.UNIQUE(dataset!$E$2:$E$501)),0)</f>
        <v>1</v>
      </c>
      <c r="F126">
        <f>VALUE(dataset!F126)</f>
        <v>71</v>
      </c>
      <c r="G126">
        <f>VALUE(dataset!G126)</f>
        <v>14</v>
      </c>
      <c r="H126" s="2">
        <f>VALUE(dataset!H126)</f>
        <v>2.87</v>
      </c>
      <c r="I126">
        <f>MATCH(dataset!I126,{"Poor";"Average";"Good";"Excellent"},0)</f>
        <v>2</v>
      </c>
      <c r="J126">
        <f>VALUE(dataset!J126)</f>
        <v>9</v>
      </c>
      <c r="K126">
        <f>VALUE(dataset!K126)</f>
        <v>10</v>
      </c>
      <c r="L126">
        <f>VALUE(dataset!L126)</f>
        <v>1</v>
      </c>
      <c r="M126">
        <f>VALUE(dataset!M126)</f>
        <v>4</v>
      </c>
      <c r="N126">
        <f>IF(dataset!N126="Yes",1,0)</f>
        <v>1</v>
      </c>
      <c r="O126">
        <f>VALUE(dataset!O126)</f>
        <v>5</v>
      </c>
      <c r="P126">
        <f>IF(dataset!P126="Yes",1,0)</f>
        <v>1</v>
      </c>
      <c r="Q126">
        <f>IF(dataset!Q126="Yes",1,0)</f>
        <v>1</v>
      </c>
      <c r="R126">
        <f>VALUE(dataset!R126)</f>
        <v>100</v>
      </c>
      <c r="S126">
        <f>VALUE(dataset!S126)</f>
        <v>10</v>
      </c>
      <c r="T126">
        <f>VALUE(dataset!T126)</f>
        <v>10</v>
      </c>
      <c r="U126">
        <f>VALUE(dataset!U126)</f>
        <v>9</v>
      </c>
      <c r="V126">
        <f>MATCH(dataset!V126,{"Basic";"Intermediate";"Advanced"},0)</f>
        <v>3</v>
      </c>
      <c r="W126">
        <f>VALUE(dataset!W126)</f>
        <v>99</v>
      </c>
      <c r="X126">
        <f>VALUE(dataset!X126)</f>
        <v>243.05</v>
      </c>
      <c r="Y126">
        <f>IF(dataset!Y126="Placed",1,0)</f>
        <v>1</v>
      </c>
      <c r="Z126">
        <f>IFERROR(VALUE(RIGHT(dataset!Z126,1)),0)</f>
        <v>1</v>
      </c>
      <c r="AA126">
        <f>MATCH(dataset!AA126,_xlfn._xlws.SORT(_xlfn.UNIQUE(dataset!$AA$2:$AA$501)),0)</f>
        <v>8</v>
      </c>
      <c r="AB126">
        <f>MATCH(dataset!AB126,_xlfn._xlws.SORT(_xlfn.UNIQUE(dataset!$AB$2:$AB$501)),0)</f>
        <v>1</v>
      </c>
      <c r="AC126">
        <f>VALUE(dataset!AC126)</f>
        <v>73681</v>
      </c>
    </row>
    <row r="127" spans="1:29" x14ac:dyDescent="0.3">
      <c r="A127">
        <f>VALUE(RIGHT(dataset!A127,6))</f>
        <v>126</v>
      </c>
      <c r="B127">
        <f>VALUE(dataset!B127)</f>
        <v>19</v>
      </c>
      <c r="C127">
        <f>IF(dataset!C127="Male",1,2)</f>
        <v>1</v>
      </c>
      <c r="D127">
        <f>MATCH(dataset!D127,{"Freshman";"Sophomore";"Junior";"Senior"},0)</f>
        <v>1</v>
      </c>
      <c r="E127">
        <f>MATCH(dataset!E127,_xlfn._xlws.SORT(_xlfn.UNIQUE(dataset!$E$2:$E$501)),0)</f>
        <v>1</v>
      </c>
      <c r="F127">
        <f>VALUE(dataset!F127)</f>
        <v>54</v>
      </c>
      <c r="G127">
        <f>VALUE(dataset!G127)</f>
        <v>26</v>
      </c>
      <c r="H127" s="2">
        <f>VALUE(dataset!H127)</f>
        <v>2.56</v>
      </c>
      <c r="I127">
        <f>MATCH(dataset!I127,{"Poor";"Average";"Good";"Excellent"},0)</f>
        <v>1</v>
      </c>
      <c r="J127">
        <f>VALUE(dataset!J127)</f>
        <v>5</v>
      </c>
      <c r="K127">
        <f>VALUE(dataset!K127)</f>
        <v>8</v>
      </c>
      <c r="L127">
        <f>VALUE(dataset!L127)</f>
        <v>3</v>
      </c>
      <c r="M127">
        <f>VALUE(dataset!M127)</f>
        <v>2</v>
      </c>
      <c r="N127">
        <f>IF(dataset!N127="Yes",1,0)</f>
        <v>1</v>
      </c>
      <c r="O127">
        <f>VALUE(dataset!O127)</f>
        <v>4</v>
      </c>
      <c r="P127">
        <f>IF(dataset!P127="Yes",1,0)</f>
        <v>0</v>
      </c>
      <c r="Q127">
        <f>IF(dataset!Q127="Yes",1,0)</f>
        <v>0</v>
      </c>
      <c r="R127">
        <f>VALUE(dataset!R127)</f>
        <v>100</v>
      </c>
      <c r="S127">
        <f>VALUE(dataset!S127)</f>
        <v>9</v>
      </c>
      <c r="T127">
        <f>VALUE(dataset!T127)</f>
        <v>7</v>
      </c>
      <c r="U127">
        <f>VALUE(dataset!U127)</f>
        <v>5</v>
      </c>
      <c r="V127">
        <f>MATCH(dataset!V127,{"Basic";"Intermediate";"Advanced"},0)</f>
        <v>3</v>
      </c>
      <c r="W127">
        <f>VALUE(dataset!W127)</f>
        <v>58</v>
      </c>
      <c r="X127">
        <f>VALUE(dataset!X127)</f>
        <v>185.9</v>
      </c>
      <c r="Y127">
        <f>IF(dataset!Y127="Placed",1,0)</f>
        <v>1</v>
      </c>
      <c r="Z127">
        <f>IFERROR(VALUE(RIGHT(dataset!Z127,1)),0)</f>
        <v>1</v>
      </c>
      <c r="AA127">
        <f>MATCH(dataset!AA127,_xlfn._xlws.SORT(_xlfn.UNIQUE(dataset!$AA$2:$AA$501)),0)</f>
        <v>8</v>
      </c>
      <c r="AB127">
        <f>MATCH(dataset!AB127,_xlfn._xlws.SORT(_xlfn.UNIQUE(dataset!$AB$2:$AB$501)),0)</f>
        <v>1</v>
      </c>
      <c r="AC127">
        <f>VALUE(dataset!AC127)</f>
        <v>103231</v>
      </c>
    </row>
    <row r="128" spans="1:29" x14ac:dyDescent="0.3">
      <c r="A128">
        <f>VALUE(RIGHT(dataset!A128,6))</f>
        <v>127</v>
      </c>
      <c r="B128">
        <f>VALUE(dataset!B128)</f>
        <v>21</v>
      </c>
      <c r="C128">
        <f>IF(dataset!C128="Male",1,2)</f>
        <v>2</v>
      </c>
      <c r="D128">
        <f>MATCH(dataset!D128,{"Freshman";"Sophomore";"Junior";"Senior"},0)</f>
        <v>3</v>
      </c>
      <c r="E128">
        <f>MATCH(dataset!E128,_xlfn._xlws.SORT(_xlfn.UNIQUE(dataset!$E$2:$E$501)),0)</f>
        <v>3</v>
      </c>
      <c r="F128">
        <f>VALUE(dataset!F128)</f>
        <v>79</v>
      </c>
      <c r="G128">
        <f>VALUE(dataset!G128)</f>
        <v>16</v>
      </c>
      <c r="H128" s="2">
        <f>VALUE(dataset!H128)</f>
        <v>3.26</v>
      </c>
      <c r="I128">
        <f>MATCH(dataset!I128,{"Poor";"Average";"Good";"Excellent"},0)</f>
        <v>3</v>
      </c>
      <c r="J128">
        <f>VALUE(dataset!J128)</f>
        <v>7</v>
      </c>
      <c r="K128">
        <f>VALUE(dataset!K128)</f>
        <v>9</v>
      </c>
      <c r="L128">
        <f>VALUE(dataset!L128)</f>
        <v>3</v>
      </c>
      <c r="M128">
        <f>VALUE(dataset!M128)</f>
        <v>3</v>
      </c>
      <c r="N128">
        <f>IF(dataset!N128="Yes",1,0)</f>
        <v>0</v>
      </c>
      <c r="O128">
        <f>VALUE(dataset!O128)</f>
        <v>5</v>
      </c>
      <c r="P128">
        <f>IF(dataset!P128="Yes",1,0)</f>
        <v>0</v>
      </c>
      <c r="Q128">
        <f>IF(dataset!Q128="Yes",1,0)</f>
        <v>1</v>
      </c>
      <c r="R128">
        <f>VALUE(dataset!R128)</f>
        <v>100</v>
      </c>
      <c r="S128">
        <f>VALUE(dataset!S128)</f>
        <v>9</v>
      </c>
      <c r="T128">
        <f>VALUE(dataset!T128)</f>
        <v>5</v>
      </c>
      <c r="U128">
        <f>VALUE(dataset!U128)</f>
        <v>6</v>
      </c>
      <c r="V128">
        <f>MATCH(dataset!V128,{"Basic";"Intermediate";"Advanced"},0)</f>
        <v>3</v>
      </c>
      <c r="W128">
        <f>VALUE(dataset!W128)</f>
        <v>79</v>
      </c>
      <c r="X128">
        <f>VALUE(dataset!X128)</f>
        <v>223.9</v>
      </c>
      <c r="Y128">
        <f>IF(dataset!Y128="Placed",1,0)</f>
        <v>1</v>
      </c>
      <c r="Z128">
        <f>IFERROR(VALUE(RIGHT(dataset!Z128,1)),0)</f>
        <v>1</v>
      </c>
      <c r="AA128">
        <f>MATCH(dataset!AA128,_xlfn._xlws.SORT(_xlfn.UNIQUE(dataset!$AA$2:$AA$501)),0)</f>
        <v>11</v>
      </c>
      <c r="AB128">
        <f>MATCH(dataset!AB128,_xlfn._xlws.SORT(_xlfn.UNIQUE(dataset!$AB$2:$AB$501)),0)</f>
        <v>2</v>
      </c>
      <c r="AC128">
        <f>VALUE(dataset!AC128)</f>
        <v>79886</v>
      </c>
    </row>
    <row r="129" spans="1:29" x14ac:dyDescent="0.3">
      <c r="A129">
        <f>VALUE(RIGHT(dataset!A129,6))</f>
        <v>128</v>
      </c>
      <c r="B129">
        <f>VALUE(dataset!B129)</f>
        <v>21</v>
      </c>
      <c r="C129">
        <f>IF(dataset!C129="Male",1,2)</f>
        <v>2</v>
      </c>
      <c r="D129">
        <f>MATCH(dataset!D129,{"Freshman";"Sophomore";"Junior";"Senior"},0)</f>
        <v>4</v>
      </c>
      <c r="E129">
        <f>MATCH(dataset!E129,_xlfn._xlws.SORT(_xlfn.UNIQUE(dataset!$E$2:$E$501)),0)</f>
        <v>6</v>
      </c>
      <c r="F129">
        <f>VALUE(dataset!F129)</f>
        <v>77</v>
      </c>
      <c r="G129">
        <f>VALUE(dataset!G129)</f>
        <v>17</v>
      </c>
      <c r="H129" s="2">
        <f>VALUE(dataset!H129)</f>
        <v>2.71</v>
      </c>
      <c r="I129">
        <f>MATCH(dataset!I129,{"Poor";"Average";"Good";"Excellent"},0)</f>
        <v>2</v>
      </c>
      <c r="J129">
        <f>VALUE(dataset!J129)</f>
        <v>4</v>
      </c>
      <c r="K129">
        <f>VALUE(dataset!K129)</f>
        <v>2</v>
      </c>
      <c r="L129">
        <f>VALUE(dataset!L129)</f>
        <v>2</v>
      </c>
      <c r="M129">
        <f>VALUE(dataset!M129)</f>
        <v>2</v>
      </c>
      <c r="N129">
        <f>IF(dataset!N129="Yes",1,0)</f>
        <v>1</v>
      </c>
      <c r="O129">
        <f>VALUE(dataset!O129)</f>
        <v>0</v>
      </c>
      <c r="P129">
        <f>IF(dataset!P129="Yes",1,0)</f>
        <v>0</v>
      </c>
      <c r="Q129">
        <f>IF(dataset!Q129="Yes",1,0)</f>
        <v>1</v>
      </c>
      <c r="R129">
        <f>VALUE(dataset!R129)</f>
        <v>58</v>
      </c>
      <c r="S129">
        <f>VALUE(dataset!S129)</f>
        <v>4</v>
      </c>
      <c r="T129">
        <f>VALUE(dataset!T129)</f>
        <v>6</v>
      </c>
      <c r="U129">
        <f>VALUE(dataset!U129)</f>
        <v>6</v>
      </c>
      <c r="V129">
        <f>MATCH(dataset!V129,{"Basic";"Intermediate";"Advanced"},0)</f>
        <v>1</v>
      </c>
      <c r="W129">
        <f>VALUE(dataset!W129)</f>
        <v>43</v>
      </c>
      <c r="X129">
        <f>VALUE(dataset!X129)</f>
        <v>122.55</v>
      </c>
      <c r="Y129">
        <f>IF(dataset!Y129="Placed",1,0)</f>
        <v>0</v>
      </c>
      <c r="Z129">
        <f>IFERROR(VALUE(RIGHT(dataset!Z129,1)),0)</f>
        <v>0</v>
      </c>
      <c r="AA129">
        <f>MATCH(dataset!AA129,_xlfn._xlws.SORT(_xlfn.UNIQUE(dataset!$AA$2:$AA$501)),0)</f>
        <v>14</v>
      </c>
      <c r="AB129">
        <f>MATCH(dataset!AB129,_xlfn._xlws.SORT(_xlfn.UNIQUE(dataset!$AB$2:$AB$501)),0)</f>
        <v>3</v>
      </c>
      <c r="AC129">
        <f>VALUE(dataset!AC129)</f>
        <v>0</v>
      </c>
    </row>
    <row r="130" spans="1:29" x14ac:dyDescent="0.3">
      <c r="A130">
        <f>VALUE(RIGHT(dataset!A130,6))</f>
        <v>129</v>
      </c>
      <c r="B130">
        <f>VALUE(dataset!B130)</f>
        <v>29</v>
      </c>
      <c r="C130">
        <f>IF(dataset!C130="Male",1,2)</f>
        <v>2</v>
      </c>
      <c r="D130">
        <f>MATCH(dataset!D130,{"Freshman";"Sophomore";"Junior";"Senior"},0)</f>
        <v>3</v>
      </c>
      <c r="E130">
        <f>MATCH(dataset!E130,_xlfn._xlws.SORT(_xlfn.UNIQUE(dataset!$E$2:$E$501)),0)</f>
        <v>1</v>
      </c>
      <c r="F130">
        <f>VALUE(dataset!F130)</f>
        <v>80</v>
      </c>
      <c r="G130">
        <f>VALUE(dataset!G130)</f>
        <v>26</v>
      </c>
      <c r="H130" s="2">
        <f>VALUE(dataset!H130)</f>
        <v>3.21</v>
      </c>
      <c r="I130">
        <f>MATCH(dataset!I130,{"Poor";"Average";"Good";"Excellent"},0)</f>
        <v>3</v>
      </c>
      <c r="J130">
        <f>VALUE(dataset!J130)</f>
        <v>8</v>
      </c>
      <c r="K130">
        <f>VALUE(dataset!K130)</f>
        <v>9</v>
      </c>
      <c r="L130">
        <f>VALUE(dataset!L130)</f>
        <v>1</v>
      </c>
      <c r="M130">
        <f>VALUE(dataset!M130)</f>
        <v>5</v>
      </c>
      <c r="N130">
        <f>IF(dataset!N130="Yes",1,0)</f>
        <v>1</v>
      </c>
      <c r="O130">
        <f>VALUE(dataset!O130)</f>
        <v>5</v>
      </c>
      <c r="P130">
        <f>IF(dataset!P130="Yes",1,0)</f>
        <v>1</v>
      </c>
      <c r="Q130">
        <f>IF(dataset!Q130="Yes",1,0)</f>
        <v>0</v>
      </c>
      <c r="R130">
        <f>VALUE(dataset!R130)</f>
        <v>100</v>
      </c>
      <c r="S130">
        <f>VALUE(dataset!S130)</f>
        <v>10</v>
      </c>
      <c r="T130">
        <f>VALUE(dataset!T130)</f>
        <v>8</v>
      </c>
      <c r="U130">
        <f>VALUE(dataset!U130)</f>
        <v>7</v>
      </c>
      <c r="V130">
        <f>MATCH(dataset!V130,{"Basic";"Intermediate";"Advanced"},0)</f>
        <v>3</v>
      </c>
      <c r="W130">
        <f>VALUE(dataset!W130)</f>
        <v>72</v>
      </c>
      <c r="X130">
        <f>VALUE(dataset!X130)</f>
        <v>224.65</v>
      </c>
      <c r="Y130">
        <f>IF(dataset!Y130="Placed",1,0)</f>
        <v>1</v>
      </c>
      <c r="Z130">
        <f>IFERROR(VALUE(RIGHT(dataset!Z130,1)),0)</f>
        <v>1</v>
      </c>
      <c r="AA130">
        <f>MATCH(dataset!AA130,_xlfn._xlws.SORT(_xlfn.UNIQUE(dataset!$AA$2:$AA$501)),0)</f>
        <v>1</v>
      </c>
      <c r="AB130">
        <f>MATCH(dataset!AB130,_xlfn._xlws.SORT(_xlfn.UNIQUE(dataset!$AB$2:$AB$501)),0)</f>
        <v>1</v>
      </c>
      <c r="AC130">
        <f>VALUE(dataset!AC130)</f>
        <v>91931</v>
      </c>
    </row>
    <row r="131" spans="1:29" x14ac:dyDescent="0.3">
      <c r="A131">
        <f>VALUE(RIGHT(dataset!A131,6))</f>
        <v>130</v>
      </c>
      <c r="B131">
        <f>VALUE(dataset!B131)</f>
        <v>19</v>
      </c>
      <c r="C131">
        <f>IF(dataset!C131="Male",1,2)</f>
        <v>2</v>
      </c>
      <c r="D131">
        <f>MATCH(dataset!D131,{"Freshman";"Sophomore";"Junior";"Senior"},0)</f>
        <v>2</v>
      </c>
      <c r="E131">
        <f>MATCH(dataset!E131,_xlfn._xlws.SORT(_xlfn.UNIQUE(dataset!$E$2:$E$501)),0)</f>
        <v>7</v>
      </c>
      <c r="F131">
        <f>VALUE(dataset!F131)</f>
        <v>84</v>
      </c>
      <c r="G131">
        <f>VALUE(dataset!G131)</f>
        <v>25</v>
      </c>
      <c r="H131" s="2">
        <f>VALUE(dataset!H131)</f>
        <v>3</v>
      </c>
      <c r="I131">
        <f>MATCH(dataset!I131,{"Poor";"Average";"Good";"Excellent"},0)</f>
        <v>2</v>
      </c>
      <c r="J131">
        <f>VALUE(dataset!J131)</f>
        <v>7</v>
      </c>
      <c r="K131">
        <f>VALUE(dataset!K131)</f>
        <v>8</v>
      </c>
      <c r="L131">
        <f>VALUE(dataset!L131)</f>
        <v>2</v>
      </c>
      <c r="M131">
        <f>VALUE(dataset!M131)</f>
        <v>5</v>
      </c>
      <c r="N131">
        <f>IF(dataset!N131="Yes",1,0)</f>
        <v>0</v>
      </c>
      <c r="O131">
        <f>VALUE(dataset!O131)</f>
        <v>5</v>
      </c>
      <c r="P131">
        <f>IF(dataset!P131="Yes",1,0)</f>
        <v>0</v>
      </c>
      <c r="Q131">
        <f>IF(dataset!Q131="Yes",1,0)</f>
        <v>0</v>
      </c>
      <c r="R131">
        <f>VALUE(dataset!R131)</f>
        <v>100</v>
      </c>
      <c r="S131">
        <f>VALUE(dataset!S131)</f>
        <v>8</v>
      </c>
      <c r="T131">
        <f>VALUE(dataset!T131)</f>
        <v>5</v>
      </c>
      <c r="U131">
        <f>VALUE(dataset!U131)</f>
        <v>6</v>
      </c>
      <c r="V131">
        <f>MATCH(dataset!V131,{"Basic";"Intermediate";"Advanced"},0)</f>
        <v>3</v>
      </c>
      <c r="W131">
        <f>VALUE(dataset!W131)</f>
        <v>69</v>
      </c>
      <c r="X131">
        <f>VALUE(dataset!X131)</f>
        <v>209.5</v>
      </c>
      <c r="Y131">
        <f>IF(dataset!Y131="Placed",1,0)</f>
        <v>1</v>
      </c>
      <c r="Z131">
        <f>IFERROR(VALUE(RIGHT(dataset!Z131,1)),0)</f>
        <v>1</v>
      </c>
      <c r="AA131">
        <f>MATCH(dataset!AA131,_xlfn._xlws.SORT(_xlfn.UNIQUE(dataset!$AA$2:$AA$501)),0)</f>
        <v>12</v>
      </c>
      <c r="AB131">
        <f>MATCH(dataset!AB131,_xlfn._xlws.SORT(_xlfn.UNIQUE(dataset!$AB$2:$AB$501)),0)</f>
        <v>1</v>
      </c>
      <c r="AC131">
        <f>VALUE(dataset!AC131)</f>
        <v>92925</v>
      </c>
    </row>
    <row r="132" spans="1:29" x14ac:dyDescent="0.3">
      <c r="A132">
        <f>VALUE(RIGHT(dataset!A132,6))</f>
        <v>131</v>
      </c>
      <c r="B132">
        <f>VALUE(dataset!B132)</f>
        <v>22</v>
      </c>
      <c r="C132">
        <f>IF(dataset!C132="Male",1,2)</f>
        <v>2</v>
      </c>
      <c r="D132">
        <f>MATCH(dataset!D132,{"Freshman";"Sophomore";"Junior";"Senior"},0)</f>
        <v>1</v>
      </c>
      <c r="E132">
        <f>MATCH(dataset!E132,_xlfn._xlws.SORT(_xlfn.UNIQUE(dataset!$E$2:$E$501)),0)</f>
        <v>7</v>
      </c>
      <c r="F132">
        <f>VALUE(dataset!F132)</f>
        <v>80</v>
      </c>
      <c r="G132">
        <f>VALUE(dataset!G132)</f>
        <v>22</v>
      </c>
      <c r="H132" s="2">
        <f>VALUE(dataset!H132)</f>
        <v>3.06</v>
      </c>
      <c r="I132">
        <f>MATCH(dataset!I132,{"Poor";"Average";"Good";"Excellent"},0)</f>
        <v>2</v>
      </c>
      <c r="J132">
        <f>VALUE(dataset!J132)</f>
        <v>5</v>
      </c>
      <c r="K132">
        <f>VALUE(dataset!K132)</f>
        <v>7</v>
      </c>
      <c r="L132">
        <f>VALUE(dataset!L132)</f>
        <v>2</v>
      </c>
      <c r="M132">
        <f>VALUE(dataset!M132)</f>
        <v>0</v>
      </c>
      <c r="N132">
        <f>IF(dataset!N132="Yes",1,0)</f>
        <v>1</v>
      </c>
      <c r="O132">
        <f>VALUE(dataset!O132)</f>
        <v>5</v>
      </c>
      <c r="P132">
        <f>IF(dataset!P132="Yes",1,0)</f>
        <v>0</v>
      </c>
      <c r="Q132">
        <f>IF(dataset!Q132="Yes",1,0)</f>
        <v>1</v>
      </c>
      <c r="R132">
        <f>VALUE(dataset!R132)</f>
        <v>98</v>
      </c>
      <c r="S132">
        <f>VALUE(dataset!S132)</f>
        <v>9</v>
      </c>
      <c r="T132">
        <f>VALUE(dataset!T132)</f>
        <v>6</v>
      </c>
      <c r="U132">
        <f>VALUE(dataset!U132)</f>
        <v>6</v>
      </c>
      <c r="V132">
        <f>MATCH(dataset!V132,{"Basic";"Intermediate";"Advanced"},0)</f>
        <v>3</v>
      </c>
      <c r="W132">
        <f>VALUE(dataset!W132)</f>
        <v>77</v>
      </c>
      <c r="X132">
        <f>VALUE(dataset!X132)</f>
        <v>205.8</v>
      </c>
      <c r="Y132">
        <f>IF(dataset!Y132="Placed",1,0)</f>
        <v>1</v>
      </c>
      <c r="Z132">
        <f>IFERROR(VALUE(RIGHT(dataset!Z132,1)),0)</f>
        <v>1</v>
      </c>
      <c r="AA132">
        <f>MATCH(dataset!AA132,_xlfn._xlws.SORT(_xlfn.UNIQUE(dataset!$AA$2:$AA$501)),0)</f>
        <v>12</v>
      </c>
      <c r="AB132">
        <f>MATCH(dataset!AB132,_xlfn._xlws.SORT(_xlfn.UNIQUE(dataset!$AB$2:$AB$501)),0)</f>
        <v>1</v>
      </c>
      <c r="AC132">
        <f>VALUE(dataset!AC132)</f>
        <v>104497</v>
      </c>
    </row>
    <row r="133" spans="1:29" x14ac:dyDescent="0.3">
      <c r="A133">
        <f>VALUE(RIGHT(dataset!A133,6))</f>
        <v>132</v>
      </c>
      <c r="B133">
        <f>VALUE(dataset!B133)</f>
        <v>22</v>
      </c>
      <c r="C133">
        <f>IF(dataset!C133="Male",1,2)</f>
        <v>2</v>
      </c>
      <c r="D133">
        <f>MATCH(dataset!D133,{"Freshman";"Sophomore";"Junior";"Senior"},0)</f>
        <v>1</v>
      </c>
      <c r="E133">
        <f>MATCH(dataset!E133,_xlfn._xlws.SORT(_xlfn.UNIQUE(dataset!$E$2:$E$501)),0)</f>
        <v>1</v>
      </c>
      <c r="F133">
        <f>VALUE(dataset!F133)</f>
        <v>75</v>
      </c>
      <c r="G133">
        <f>VALUE(dataset!G133)</f>
        <v>24</v>
      </c>
      <c r="H133" s="2">
        <f>VALUE(dataset!H133)</f>
        <v>2.86</v>
      </c>
      <c r="I133">
        <f>MATCH(dataset!I133,{"Poor";"Average";"Good";"Excellent"},0)</f>
        <v>2</v>
      </c>
      <c r="J133">
        <f>VALUE(dataset!J133)</f>
        <v>8</v>
      </c>
      <c r="K133">
        <f>VALUE(dataset!K133)</f>
        <v>9</v>
      </c>
      <c r="L133">
        <f>VALUE(dataset!L133)</f>
        <v>1</v>
      </c>
      <c r="M133">
        <f>VALUE(dataset!M133)</f>
        <v>3</v>
      </c>
      <c r="N133">
        <f>IF(dataset!N133="Yes",1,0)</f>
        <v>0</v>
      </c>
      <c r="O133">
        <f>VALUE(dataset!O133)</f>
        <v>2</v>
      </c>
      <c r="P133">
        <f>IF(dataset!P133="Yes",1,0)</f>
        <v>1</v>
      </c>
      <c r="Q133">
        <f>IF(dataset!Q133="Yes",1,0)</f>
        <v>0</v>
      </c>
      <c r="R133">
        <f>VALUE(dataset!R133)</f>
        <v>96</v>
      </c>
      <c r="S133">
        <f>VALUE(dataset!S133)</f>
        <v>8</v>
      </c>
      <c r="T133">
        <f>VALUE(dataset!T133)</f>
        <v>8</v>
      </c>
      <c r="U133">
        <f>VALUE(dataset!U133)</f>
        <v>6</v>
      </c>
      <c r="V133">
        <f>MATCH(dataset!V133,{"Basic";"Intermediate";"Advanced"},0)</f>
        <v>3</v>
      </c>
      <c r="W133">
        <f>VALUE(dataset!W133)</f>
        <v>65</v>
      </c>
      <c r="X133">
        <f>VALUE(dataset!X133)</f>
        <v>193.7</v>
      </c>
      <c r="Y133">
        <f>IF(dataset!Y133="Placed",1,0)</f>
        <v>1</v>
      </c>
      <c r="Z133">
        <f>IFERROR(VALUE(RIGHT(dataset!Z133,1)),0)</f>
        <v>1</v>
      </c>
      <c r="AA133">
        <f>MATCH(dataset!AA133,_xlfn._xlws.SORT(_xlfn.UNIQUE(dataset!$AA$2:$AA$501)),0)</f>
        <v>1</v>
      </c>
      <c r="AB133">
        <f>MATCH(dataset!AB133,_xlfn._xlws.SORT(_xlfn.UNIQUE(dataset!$AB$2:$AB$501)),0)</f>
        <v>1</v>
      </c>
      <c r="AC133">
        <f>VALUE(dataset!AC133)</f>
        <v>80154</v>
      </c>
    </row>
    <row r="134" spans="1:29" x14ac:dyDescent="0.3">
      <c r="A134">
        <f>VALUE(RIGHT(dataset!A134,6))</f>
        <v>133</v>
      </c>
      <c r="B134">
        <f>VALUE(dataset!B134)</f>
        <v>23</v>
      </c>
      <c r="C134">
        <f>IF(dataset!C134="Male",1,2)</f>
        <v>1</v>
      </c>
      <c r="D134">
        <f>MATCH(dataset!D134,{"Freshman";"Sophomore";"Junior";"Senior"},0)</f>
        <v>4</v>
      </c>
      <c r="E134">
        <f>MATCH(dataset!E134,_xlfn._xlws.SORT(_xlfn.UNIQUE(dataset!$E$2:$E$501)),0)</f>
        <v>4</v>
      </c>
      <c r="F134">
        <f>VALUE(dataset!F134)</f>
        <v>91</v>
      </c>
      <c r="G134">
        <f>VALUE(dataset!G134)</f>
        <v>24</v>
      </c>
      <c r="H134" s="2">
        <f>VALUE(dataset!H134)</f>
        <v>3.26</v>
      </c>
      <c r="I134">
        <f>MATCH(dataset!I134,{"Poor";"Average";"Good";"Excellent"},0)</f>
        <v>3</v>
      </c>
      <c r="J134">
        <f>VALUE(dataset!J134)</f>
        <v>9</v>
      </c>
      <c r="K134">
        <f>VALUE(dataset!K134)</f>
        <v>8</v>
      </c>
      <c r="L134">
        <f>VALUE(dataset!L134)</f>
        <v>3</v>
      </c>
      <c r="M134">
        <f>VALUE(dataset!M134)</f>
        <v>6</v>
      </c>
      <c r="N134">
        <f>IF(dataset!N134="Yes",1,0)</f>
        <v>1</v>
      </c>
      <c r="O134">
        <f>VALUE(dataset!O134)</f>
        <v>4</v>
      </c>
      <c r="P134">
        <f>IF(dataset!P134="Yes",1,0)</f>
        <v>1</v>
      </c>
      <c r="Q134">
        <f>IF(dataset!Q134="Yes",1,0)</f>
        <v>1</v>
      </c>
      <c r="R134">
        <f>VALUE(dataset!R134)</f>
        <v>100</v>
      </c>
      <c r="S134">
        <f>VALUE(dataset!S134)</f>
        <v>10</v>
      </c>
      <c r="T134">
        <f>VALUE(dataset!T134)</f>
        <v>10</v>
      </c>
      <c r="U134">
        <f>VALUE(dataset!U134)</f>
        <v>9</v>
      </c>
      <c r="V134">
        <f>MATCH(dataset!V134,{"Basic";"Intermediate";"Advanced"},0)</f>
        <v>3</v>
      </c>
      <c r="W134">
        <f>VALUE(dataset!W134)</f>
        <v>95</v>
      </c>
      <c r="X134">
        <f>VALUE(dataset!X134)</f>
        <v>240.9</v>
      </c>
      <c r="Y134">
        <f>IF(dataset!Y134="Placed",1,0)</f>
        <v>1</v>
      </c>
      <c r="Z134">
        <f>IFERROR(VALUE(RIGHT(dataset!Z134,1)),0)</f>
        <v>1</v>
      </c>
      <c r="AA134">
        <f>MATCH(dataset!AA134,_xlfn._xlws.SORT(_xlfn.UNIQUE(dataset!$AA$2:$AA$501)),0)</f>
        <v>6</v>
      </c>
      <c r="AB134">
        <f>MATCH(dataset!AB134,_xlfn._xlws.SORT(_xlfn.UNIQUE(dataset!$AB$2:$AB$501)),0)</f>
        <v>1</v>
      </c>
      <c r="AC134">
        <f>VALUE(dataset!AC134)</f>
        <v>109141</v>
      </c>
    </row>
    <row r="135" spans="1:29" x14ac:dyDescent="0.3">
      <c r="A135">
        <f>VALUE(RIGHT(dataset!A135,6))</f>
        <v>134</v>
      </c>
      <c r="B135">
        <f>VALUE(dataset!B135)</f>
        <v>19</v>
      </c>
      <c r="C135">
        <f>IF(dataset!C135="Male",1,2)</f>
        <v>2</v>
      </c>
      <c r="D135">
        <f>MATCH(dataset!D135,{"Freshman";"Sophomore";"Junior";"Senior"},0)</f>
        <v>4</v>
      </c>
      <c r="E135">
        <f>MATCH(dataset!E135,_xlfn._xlws.SORT(_xlfn.UNIQUE(dataset!$E$2:$E$501)),0)</f>
        <v>4</v>
      </c>
      <c r="F135">
        <f>VALUE(dataset!F135)</f>
        <v>89</v>
      </c>
      <c r="G135">
        <f>VALUE(dataset!G135)</f>
        <v>9</v>
      </c>
      <c r="H135" s="2">
        <f>VALUE(dataset!H135)</f>
        <v>3.18</v>
      </c>
      <c r="I135">
        <f>MATCH(dataset!I135,{"Poor";"Average";"Good";"Excellent"},0)</f>
        <v>2</v>
      </c>
      <c r="J135">
        <f>VALUE(dataset!J135)</f>
        <v>6</v>
      </c>
      <c r="K135">
        <f>VALUE(dataset!K135)</f>
        <v>10</v>
      </c>
      <c r="L135">
        <f>VALUE(dataset!L135)</f>
        <v>3</v>
      </c>
      <c r="M135">
        <f>VALUE(dataset!M135)</f>
        <v>1</v>
      </c>
      <c r="N135">
        <f>IF(dataset!N135="Yes",1,0)</f>
        <v>1</v>
      </c>
      <c r="O135">
        <f>VALUE(dataset!O135)</f>
        <v>4</v>
      </c>
      <c r="P135">
        <f>IF(dataset!P135="Yes",1,0)</f>
        <v>0</v>
      </c>
      <c r="Q135">
        <f>IF(dataset!Q135="Yes",1,0)</f>
        <v>1</v>
      </c>
      <c r="R135">
        <f>VALUE(dataset!R135)</f>
        <v>98</v>
      </c>
      <c r="S135">
        <f>VALUE(dataset!S135)</f>
        <v>8</v>
      </c>
      <c r="T135">
        <f>VALUE(dataset!T135)</f>
        <v>5</v>
      </c>
      <c r="U135">
        <f>VALUE(dataset!U135)</f>
        <v>7</v>
      </c>
      <c r="V135">
        <f>MATCH(dataset!V135,{"Basic";"Intermediate";"Advanced"},0)</f>
        <v>3</v>
      </c>
      <c r="W135">
        <f>VALUE(dataset!W135)</f>
        <v>86</v>
      </c>
      <c r="X135">
        <f>VALUE(dataset!X135)</f>
        <v>218.6</v>
      </c>
      <c r="Y135">
        <f>IF(dataset!Y135="Placed",1,0)</f>
        <v>1</v>
      </c>
      <c r="Z135">
        <f>IFERROR(VALUE(RIGHT(dataset!Z135,1)),0)</f>
        <v>1</v>
      </c>
      <c r="AA135">
        <f>MATCH(dataset!AA135,_xlfn._xlws.SORT(_xlfn.UNIQUE(dataset!$AA$2:$AA$501)),0)</f>
        <v>6</v>
      </c>
      <c r="AB135">
        <f>MATCH(dataset!AB135,_xlfn._xlws.SORT(_xlfn.UNIQUE(dataset!$AB$2:$AB$501)),0)</f>
        <v>4</v>
      </c>
      <c r="AC135">
        <f>VALUE(dataset!AC135)</f>
        <v>99111</v>
      </c>
    </row>
    <row r="136" spans="1:29" x14ac:dyDescent="0.3">
      <c r="A136">
        <f>VALUE(RIGHT(dataset!A136,6))</f>
        <v>135</v>
      </c>
      <c r="B136">
        <f>VALUE(dataset!B136)</f>
        <v>22</v>
      </c>
      <c r="C136">
        <f>IF(dataset!C136="Male",1,2)</f>
        <v>2</v>
      </c>
      <c r="D136">
        <f>MATCH(dataset!D136,{"Freshman";"Sophomore";"Junior";"Senior"},0)</f>
        <v>2</v>
      </c>
      <c r="E136">
        <f>MATCH(dataset!E136,_xlfn._xlws.SORT(_xlfn.UNIQUE(dataset!$E$2:$E$501)),0)</f>
        <v>3</v>
      </c>
      <c r="F136">
        <f>VALUE(dataset!F136)</f>
        <v>76</v>
      </c>
      <c r="G136">
        <f>VALUE(dataset!G136)</f>
        <v>20</v>
      </c>
      <c r="H136" s="2">
        <f>VALUE(dataset!H136)</f>
        <v>2.71</v>
      </c>
      <c r="I136">
        <f>MATCH(dataset!I136,{"Poor";"Average";"Good";"Excellent"},0)</f>
        <v>2</v>
      </c>
      <c r="J136">
        <f>VALUE(dataset!J136)</f>
        <v>6</v>
      </c>
      <c r="K136">
        <f>VALUE(dataset!K136)</f>
        <v>9</v>
      </c>
      <c r="L136">
        <f>VALUE(dataset!L136)</f>
        <v>4</v>
      </c>
      <c r="M136">
        <f>VALUE(dataset!M136)</f>
        <v>1</v>
      </c>
      <c r="N136">
        <f>IF(dataset!N136="Yes",1,0)</f>
        <v>0</v>
      </c>
      <c r="O136">
        <f>VALUE(dataset!O136)</f>
        <v>3</v>
      </c>
      <c r="P136">
        <f>IF(dataset!P136="Yes",1,0)</f>
        <v>0</v>
      </c>
      <c r="Q136">
        <f>IF(dataset!Q136="Yes",1,0)</f>
        <v>0</v>
      </c>
      <c r="R136">
        <f>VALUE(dataset!R136)</f>
        <v>99</v>
      </c>
      <c r="S136">
        <f>VALUE(dataset!S136)</f>
        <v>7</v>
      </c>
      <c r="T136">
        <f>VALUE(dataset!T136)</f>
        <v>5</v>
      </c>
      <c r="U136">
        <f>VALUE(dataset!U136)</f>
        <v>6</v>
      </c>
      <c r="V136">
        <f>MATCH(dataset!V136,{"Basic";"Intermediate";"Advanced"},0)</f>
        <v>2</v>
      </c>
      <c r="W136">
        <f>VALUE(dataset!W136)</f>
        <v>69</v>
      </c>
      <c r="X136">
        <f>VALUE(dataset!X136)</f>
        <v>193.85</v>
      </c>
      <c r="Y136">
        <f>IF(dataset!Y136="Placed",1,0)</f>
        <v>1</v>
      </c>
      <c r="Z136">
        <f>IFERROR(VALUE(RIGHT(dataset!Z136,1)),0)</f>
        <v>1</v>
      </c>
      <c r="AA136">
        <f>MATCH(dataset!AA136,_xlfn._xlws.SORT(_xlfn.UNIQUE(dataset!$AA$2:$AA$501)),0)</f>
        <v>11</v>
      </c>
      <c r="AB136">
        <f>MATCH(dataset!AB136,_xlfn._xlws.SORT(_xlfn.UNIQUE(dataset!$AB$2:$AB$501)),0)</f>
        <v>2</v>
      </c>
      <c r="AC136">
        <f>VALUE(dataset!AC136)</f>
        <v>107383</v>
      </c>
    </row>
    <row r="137" spans="1:29" x14ac:dyDescent="0.3">
      <c r="A137">
        <f>VALUE(RIGHT(dataset!A137,6))</f>
        <v>136</v>
      </c>
      <c r="B137">
        <f>VALUE(dataset!B137)</f>
        <v>21</v>
      </c>
      <c r="C137">
        <f>IF(dataset!C137="Male",1,2)</f>
        <v>1</v>
      </c>
      <c r="D137">
        <f>MATCH(dataset!D137,{"Freshman";"Sophomore";"Junior";"Senior"},0)</f>
        <v>2</v>
      </c>
      <c r="E137">
        <f>MATCH(dataset!E137,_xlfn._xlws.SORT(_xlfn.UNIQUE(dataset!$E$2:$E$501)),0)</f>
        <v>8</v>
      </c>
      <c r="F137">
        <f>VALUE(dataset!F137)</f>
        <v>87</v>
      </c>
      <c r="G137">
        <f>VALUE(dataset!G137)</f>
        <v>22</v>
      </c>
      <c r="H137" s="2">
        <f>VALUE(dataset!H137)</f>
        <v>3.16</v>
      </c>
      <c r="I137">
        <f>MATCH(dataset!I137,{"Poor";"Average";"Good";"Excellent"},0)</f>
        <v>2</v>
      </c>
      <c r="J137">
        <f>VALUE(dataset!J137)</f>
        <v>8</v>
      </c>
      <c r="K137">
        <f>VALUE(dataset!K137)</f>
        <v>9</v>
      </c>
      <c r="L137">
        <f>VALUE(dataset!L137)</f>
        <v>1</v>
      </c>
      <c r="M137">
        <f>VALUE(dataset!M137)</f>
        <v>3</v>
      </c>
      <c r="N137">
        <f>IF(dataset!N137="Yes",1,0)</f>
        <v>0</v>
      </c>
      <c r="O137">
        <f>VALUE(dataset!O137)</f>
        <v>5</v>
      </c>
      <c r="P137">
        <f>IF(dataset!P137="Yes",1,0)</f>
        <v>0</v>
      </c>
      <c r="Q137">
        <f>IF(dataset!Q137="Yes",1,0)</f>
        <v>0</v>
      </c>
      <c r="R137">
        <f>VALUE(dataset!R137)</f>
        <v>100</v>
      </c>
      <c r="S137">
        <f>VALUE(dataset!S137)</f>
        <v>8</v>
      </c>
      <c r="T137">
        <f>VALUE(dataset!T137)</f>
        <v>7</v>
      </c>
      <c r="U137">
        <f>VALUE(dataset!U137)</f>
        <v>8</v>
      </c>
      <c r="V137">
        <f>MATCH(dataset!V137,{"Basic";"Intermediate";"Advanced"},0)</f>
        <v>3</v>
      </c>
      <c r="W137">
        <f>VALUE(dataset!W137)</f>
        <v>86</v>
      </c>
      <c r="X137">
        <f>VALUE(dataset!X137)</f>
        <v>228.9</v>
      </c>
      <c r="Y137">
        <f>IF(dataset!Y137="Placed",1,0)</f>
        <v>1</v>
      </c>
      <c r="Z137">
        <f>IFERROR(VALUE(RIGHT(dataset!Z137,1)),0)</f>
        <v>1</v>
      </c>
      <c r="AA137">
        <f>MATCH(dataset!AA137,_xlfn._xlws.SORT(_xlfn.UNIQUE(dataset!$AA$2:$AA$501)),0)</f>
        <v>9</v>
      </c>
      <c r="AB137">
        <f>MATCH(dataset!AB137,_xlfn._xlws.SORT(_xlfn.UNIQUE(dataset!$AB$2:$AB$501)),0)</f>
        <v>4</v>
      </c>
      <c r="AC137">
        <f>VALUE(dataset!AC137)</f>
        <v>73419</v>
      </c>
    </row>
    <row r="138" spans="1:29" x14ac:dyDescent="0.3">
      <c r="A138">
        <f>VALUE(RIGHT(dataset!A138,6))</f>
        <v>137</v>
      </c>
      <c r="B138">
        <f>VALUE(dataset!B138)</f>
        <v>23</v>
      </c>
      <c r="C138">
        <f>IF(dataset!C138="Male",1,2)</f>
        <v>2</v>
      </c>
      <c r="D138">
        <f>MATCH(dataset!D138,{"Freshman";"Sophomore";"Junior";"Senior"},0)</f>
        <v>1</v>
      </c>
      <c r="E138">
        <f>MATCH(dataset!E138,_xlfn._xlws.SORT(_xlfn.UNIQUE(dataset!$E$2:$E$501)),0)</f>
        <v>4</v>
      </c>
      <c r="F138">
        <f>VALUE(dataset!F138)</f>
        <v>80</v>
      </c>
      <c r="G138">
        <f>VALUE(dataset!G138)</f>
        <v>25</v>
      </c>
      <c r="H138" s="2">
        <f>VALUE(dataset!H138)</f>
        <v>2.92</v>
      </c>
      <c r="I138">
        <f>MATCH(dataset!I138,{"Poor";"Average";"Good";"Excellent"},0)</f>
        <v>2</v>
      </c>
      <c r="J138">
        <f>VALUE(dataset!J138)</f>
        <v>6</v>
      </c>
      <c r="K138">
        <f>VALUE(dataset!K138)</f>
        <v>5</v>
      </c>
      <c r="L138">
        <f>VALUE(dataset!L138)</f>
        <v>2</v>
      </c>
      <c r="M138">
        <f>VALUE(dataset!M138)</f>
        <v>5</v>
      </c>
      <c r="N138">
        <f>IF(dataset!N138="Yes",1,0)</f>
        <v>0</v>
      </c>
      <c r="O138">
        <f>VALUE(dataset!O138)</f>
        <v>5</v>
      </c>
      <c r="P138">
        <f>IF(dataset!P138="Yes",1,0)</f>
        <v>1</v>
      </c>
      <c r="Q138">
        <f>IF(dataset!Q138="Yes",1,0)</f>
        <v>0</v>
      </c>
      <c r="R138">
        <f>VALUE(dataset!R138)</f>
        <v>100</v>
      </c>
      <c r="S138">
        <f>VALUE(dataset!S138)</f>
        <v>10</v>
      </c>
      <c r="T138">
        <f>VALUE(dataset!T138)</f>
        <v>7</v>
      </c>
      <c r="U138">
        <f>VALUE(dataset!U138)</f>
        <v>5</v>
      </c>
      <c r="V138">
        <f>MATCH(dataset!V138,{"Basic";"Intermediate";"Advanced"},0)</f>
        <v>3</v>
      </c>
      <c r="W138">
        <f>VALUE(dataset!W138)</f>
        <v>72</v>
      </c>
      <c r="X138">
        <f>VALUE(dataset!X138)</f>
        <v>201.8</v>
      </c>
      <c r="Y138">
        <f>IF(dataset!Y138="Placed",1,0)</f>
        <v>1</v>
      </c>
      <c r="Z138">
        <f>IFERROR(VALUE(RIGHT(dataset!Z138,1)),0)</f>
        <v>1</v>
      </c>
      <c r="AA138">
        <f>MATCH(dataset!AA138,_xlfn._xlws.SORT(_xlfn.UNIQUE(dataset!$AA$2:$AA$501)),0)</f>
        <v>15</v>
      </c>
      <c r="AB138">
        <f>MATCH(dataset!AB138,_xlfn._xlws.SORT(_xlfn.UNIQUE(dataset!$AB$2:$AB$501)),0)</f>
        <v>2</v>
      </c>
      <c r="AC138">
        <f>VALUE(dataset!AC138)</f>
        <v>79656</v>
      </c>
    </row>
    <row r="139" spans="1:29" x14ac:dyDescent="0.3">
      <c r="A139">
        <f>VALUE(RIGHT(dataset!A139,6))</f>
        <v>138</v>
      </c>
      <c r="B139">
        <f>VALUE(dataset!B139)</f>
        <v>19</v>
      </c>
      <c r="C139">
        <f>IF(dataset!C139="Male",1,2)</f>
        <v>2</v>
      </c>
      <c r="D139">
        <f>MATCH(dataset!D139,{"Freshman";"Sophomore";"Junior";"Senior"},0)</f>
        <v>4</v>
      </c>
      <c r="E139">
        <f>MATCH(dataset!E139,_xlfn._xlws.SORT(_xlfn.UNIQUE(dataset!$E$2:$E$501)),0)</f>
        <v>2</v>
      </c>
      <c r="F139">
        <f>VALUE(dataset!F139)</f>
        <v>80</v>
      </c>
      <c r="G139">
        <f>VALUE(dataset!G139)</f>
        <v>18</v>
      </c>
      <c r="H139" s="2">
        <f>VALUE(dataset!H139)</f>
        <v>2.7</v>
      </c>
      <c r="I139">
        <f>MATCH(dataset!I139,{"Poor";"Average";"Good";"Excellent"},0)</f>
        <v>2</v>
      </c>
      <c r="J139">
        <f>VALUE(dataset!J139)</f>
        <v>5</v>
      </c>
      <c r="K139">
        <f>VALUE(dataset!K139)</f>
        <v>4</v>
      </c>
      <c r="L139">
        <f>VALUE(dataset!L139)</f>
        <v>2</v>
      </c>
      <c r="M139">
        <f>VALUE(dataset!M139)</f>
        <v>5</v>
      </c>
      <c r="N139">
        <f>IF(dataset!N139="Yes",1,0)</f>
        <v>0</v>
      </c>
      <c r="O139">
        <f>VALUE(dataset!O139)</f>
        <v>2</v>
      </c>
      <c r="P139">
        <f>IF(dataset!P139="Yes",1,0)</f>
        <v>0</v>
      </c>
      <c r="Q139">
        <f>IF(dataset!Q139="Yes",1,0)</f>
        <v>1</v>
      </c>
      <c r="R139">
        <f>VALUE(dataset!R139)</f>
        <v>64</v>
      </c>
      <c r="S139">
        <f>VALUE(dataset!S139)</f>
        <v>6</v>
      </c>
      <c r="T139">
        <f>VALUE(dataset!T139)</f>
        <v>8</v>
      </c>
      <c r="U139">
        <f>VALUE(dataset!U139)</f>
        <v>7</v>
      </c>
      <c r="V139">
        <f>MATCH(dataset!V139,{"Basic";"Intermediate";"Advanced"},0)</f>
        <v>1</v>
      </c>
      <c r="W139">
        <f>VALUE(dataset!W139)</f>
        <v>60</v>
      </c>
      <c r="X139">
        <f>VALUE(dataset!X139)</f>
        <v>156.69999999999999</v>
      </c>
      <c r="Y139">
        <f>IF(dataset!Y139="Placed",1,0)</f>
        <v>0</v>
      </c>
      <c r="Z139">
        <f>IFERROR(VALUE(RIGHT(dataset!Z139,1)),0)</f>
        <v>0</v>
      </c>
      <c r="AA139">
        <f>MATCH(dataset!AA139,_xlfn._xlws.SORT(_xlfn.UNIQUE(dataset!$AA$2:$AA$501)),0)</f>
        <v>14</v>
      </c>
      <c r="AB139">
        <f>MATCH(dataset!AB139,_xlfn._xlws.SORT(_xlfn.UNIQUE(dataset!$AB$2:$AB$501)),0)</f>
        <v>3</v>
      </c>
      <c r="AC139">
        <f>VALUE(dataset!AC139)</f>
        <v>0</v>
      </c>
    </row>
    <row r="140" spans="1:29" x14ac:dyDescent="0.3">
      <c r="A140">
        <f>VALUE(RIGHT(dataset!A140,6))</f>
        <v>139</v>
      </c>
      <c r="B140">
        <f>VALUE(dataset!B140)</f>
        <v>21</v>
      </c>
      <c r="C140">
        <f>IF(dataset!C140="Male",1,2)</f>
        <v>1</v>
      </c>
      <c r="D140">
        <f>MATCH(dataset!D140,{"Freshman";"Sophomore";"Junior";"Senior"},0)</f>
        <v>2</v>
      </c>
      <c r="E140">
        <f>MATCH(dataset!E140,_xlfn._xlws.SORT(_xlfn.UNIQUE(dataset!$E$2:$E$501)),0)</f>
        <v>1</v>
      </c>
      <c r="F140">
        <f>VALUE(dataset!F140)</f>
        <v>77</v>
      </c>
      <c r="G140">
        <f>VALUE(dataset!G140)</f>
        <v>21</v>
      </c>
      <c r="H140" s="2">
        <f>VALUE(dataset!H140)</f>
        <v>3.4</v>
      </c>
      <c r="I140">
        <f>MATCH(dataset!I140,{"Poor";"Average";"Good";"Excellent"},0)</f>
        <v>3</v>
      </c>
      <c r="J140">
        <f>VALUE(dataset!J140)</f>
        <v>7</v>
      </c>
      <c r="K140">
        <f>VALUE(dataset!K140)</f>
        <v>9</v>
      </c>
      <c r="L140">
        <f>VALUE(dataset!L140)</f>
        <v>3</v>
      </c>
      <c r="M140">
        <f>VALUE(dataset!M140)</f>
        <v>5</v>
      </c>
      <c r="N140">
        <f>IF(dataset!N140="Yes",1,0)</f>
        <v>1</v>
      </c>
      <c r="O140">
        <f>VALUE(dataset!O140)</f>
        <v>5</v>
      </c>
      <c r="P140">
        <f>IF(dataset!P140="Yes",1,0)</f>
        <v>0</v>
      </c>
      <c r="Q140">
        <f>IF(dataset!Q140="Yes",1,0)</f>
        <v>1</v>
      </c>
      <c r="R140">
        <f>VALUE(dataset!R140)</f>
        <v>100</v>
      </c>
      <c r="S140">
        <f>VALUE(dataset!S140)</f>
        <v>8</v>
      </c>
      <c r="T140">
        <f>VALUE(dataset!T140)</f>
        <v>7</v>
      </c>
      <c r="U140">
        <f>VALUE(dataset!U140)</f>
        <v>7</v>
      </c>
      <c r="V140">
        <f>MATCH(dataset!V140,{"Basic";"Intermediate";"Advanced"},0)</f>
        <v>3</v>
      </c>
      <c r="W140">
        <f>VALUE(dataset!W140)</f>
        <v>76</v>
      </c>
      <c r="X140">
        <f>VALUE(dataset!X140)</f>
        <v>224.5</v>
      </c>
      <c r="Y140">
        <f>IF(dataset!Y140="Placed",1,0)</f>
        <v>1</v>
      </c>
      <c r="Z140">
        <f>IFERROR(VALUE(RIGHT(dataset!Z140,1)),0)</f>
        <v>1</v>
      </c>
      <c r="AA140">
        <f>MATCH(dataset!AA140,_xlfn._xlws.SORT(_xlfn.UNIQUE(dataset!$AA$2:$AA$501)),0)</f>
        <v>1</v>
      </c>
      <c r="AB140">
        <f>MATCH(dataset!AB140,_xlfn._xlws.SORT(_xlfn.UNIQUE(dataset!$AB$2:$AB$501)),0)</f>
        <v>2</v>
      </c>
      <c r="AC140">
        <f>VALUE(dataset!AC140)</f>
        <v>88800</v>
      </c>
    </row>
    <row r="141" spans="1:29" x14ac:dyDescent="0.3">
      <c r="A141">
        <f>VALUE(RIGHT(dataset!A141,6))</f>
        <v>140</v>
      </c>
      <c r="B141">
        <f>VALUE(dataset!B141)</f>
        <v>21</v>
      </c>
      <c r="C141">
        <f>IF(dataset!C141="Male",1,2)</f>
        <v>2</v>
      </c>
      <c r="D141">
        <f>MATCH(dataset!D141,{"Freshman";"Sophomore";"Junior";"Senior"},0)</f>
        <v>4</v>
      </c>
      <c r="E141">
        <f>MATCH(dataset!E141,_xlfn._xlws.SORT(_xlfn.UNIQUE(dataset!$E$2:$E$501)),0)</f>
        <v>5</v>
      </c>
      <c r="F141">
        <f>VALUE(dataset!F141)</f>
        <v>85</v>
      </c>
      <c r="G141">
        <f>VALUE(dataset!G141)</f>
        <v>21</v>
      </c>
      <c r="H141" s="2">
        <f>VALUE(dataset!H141)</f>
        <v>3.34</v>
      </c>
      <c r="I141">
        <f>MATCH(dataset!I141,{"Poor";"Average";"Good";"Excellent"},0)</f>
        <v>3</v>
      </c>
      <c r="J141">
        <f>VALUE(dataset!J141)</f>
        <v>8</v>
      </c>
      <c r="K141">
        <f>VALUE(dataset!K141)</f>
        <v>6</v>
      </c>
      <c r="L141">
        <f>VALUE(dataset!L141)</f>
        <v>4</v>
      </c>
      <c r="M141">
        <f>VALUE(dataset!M141)</f>
        <v>2</v>
      </c>
      <c r="N141">
        <f>IF(dataset!N141="Yes",1,0)</f>
        <v>1</v>
      </c>
      <c r="O141">
        <f>VALUE(dataset!O141)</f>
        <v>3</v>
      </c>
      <c r="P141">
        <f>IF(dataset!P141="Yes",1,0)</f>
        <v>0</v>
      </c>
      <c r="Q141">
        <f>IF(dataset!Q141="Yes",1,0)</f>
        <v>1</v>
      </c>
      <c r="R141">
        <f>VALUE(dataset!R141)</f>
        <v>96</v>
      </c>
      <c r="S141">
        <f>VALUE(dataset!S141)</f>
        <v>8</v>
      </c>
      <c r="T141">
        <f>VALUE(dataset!T141)</f>
        <v>4</v>
      </c>
      <c r="U141">
        <f>VALUE(dataset!U141)</f>
        <v>10</v>
      </c>
      <c r="V141">
        <f>MATCH(dataset!V141,{"Basic";"Intermediate";"Advanced"},0)</f>
        <v>3</v>
      </c>
      <c r="W141">
        <f>VALUE(dataset!W141)</f>
        <v>84</v>
      </c>
      <c r="X141">
        <f>VALUE(dataset!X141)</f>
        <v>221.9</v>
      </c>
      <c r="Y141">
        <f>IF(dataset!Y141="Placed",1,0)</f>
        <v>1</v>
      </c>
      <c r="Z141">
        <f>IFERROR(VALUE(RIGHT(dataset!Z141,1)),0)</f>
        <v>1</v>
      </c>
      <c r="AA141">
        <f>MATCH(dataset!AA141,_xlfn._xlws.SORT(_xlfn.UNIQUE(dataset!$AA$2:$AA$501)),0)</f>
        <v>8</v>
      </c>
      <c r="AB141">
        <f>MATCH(dataset!AB141,_xlfn._xlws.SORT(_xlfn.UNIQUE(dataset!$AB$2:$AB$501)),0)</f>
        <v>2</v>
      </c>
      <c r="AC141">
        <f>VALUE(dataset!AC141)</f>
        <v>105966</v>
      </c>
    </row>
    <row r="142" spans="1:29" x14ac:dyDescent="0.3">
      <c r="A142">
        <f>VALUE(RIGHT(dataset!A142,6))</f>
        <v>141</v>
      </c>
      <c r="B142">
        <f>VALUE(dataset!B142)</f>
        <v>21</v>
      </c>
      <c r="C142">
        <f>IF(dataset!C142="Male",1,2)</f>
        <v>1</v>
      </c>
      <c r="D142">
        <f>MATCH(dataset!D142,{"Freshman";"Sophomore";"Junior";"Senior"},0)</f>
        <v>4</v>
      </c>
      <c r="E142">
        <f>MATCH(dataset!E142,_xlfn._xlws.SORT(_xlfn.UNIQUE(dataset!$E$2:$E$501)),0)</f>
        <v>3</v>
      </c>
      <c r="F142">
        <f>VALUE(dataset!F142)</f>
        <v>81</v>
      </c>
      <c r="G142">
        <f>VALUE(dataset!G142)</f>
        <v>23</v>
      </c>
      <c r="H142" s="2">
        <f>VALUE(dataset!H142)</f>
        <v>3.21</v>
      </c>
      <c r="I142">
        <f>MATCH(dataset!I142,{"Poor";"Average";"Good";"Excellent"},0)</f>
        <v>3</v>
      </c>
      <c r="J142">
        <f>VALUE(dataset!J142)</f>
        <v>8</v>
      </c>
      <c r="K142">
        <f>VALUE(dataset!K142)</f>
        <v>11</v>
      </c>
      <c r="L142">
        <f>VALUE(dataset!L142)</f>
        <v>2</v>
      </c>
      <c r="M142">
        <f>VALUE(dataset!M142)</f>
        <v>3</v>
      </c>
      <c r="N142">
        <f>IF(dataset!N142="Yes",1,0)</f>
        <v>1</v>
      </c>
      <c r="O142">
        <f>VALUE(dataset!O142)</f>
        <v>5</v>
      </c>
      <c r="P142">
        <f>IF(dataset!P142="Yes",1,0)</f>
        <v>1</v>
      </c>
      <c r="Q142">
        <f>IF(dataset!Q142="Yes",1,0)</f>
        <v>1</v>
      </c>
      <c r="R142">
        <f>VALUE(dataset!R142)</f>
        <v>100</v>
      </c>
      <c r="S142">
        <f>VALUE(dataset!S142)</f>
        <v>10</v>
      </c>
      <c r="T142">
        <f>VALUE(dataset!T142)</f>
        <v>9</v>
      </c>
      <c r="U142">
        <f>VALUE(dataset!U142)</f>
        <v>5</v>
      </c>
      <c r="V142">
        <f>MATCH(dataset!V142,{"Basic";"Intermediate";"Advanced"},0)</f>
        <v>3</v>
      </c>
      <c r="W142">
        <f>VALUE(dataset!W142)</f>
        <v>83</v>
      </c>
      <c r="X142">
        <f>VALUE(dataset!X142)</f>
        <v>231.65</v>
      </c>
      <c r="Y142">
        <f>IF(dataset!Y142="Placed",1,0)</f>
        <v>1</v>
      </c>
      <c r="Z142">
        <f>IFERROR(VALUE(RIGHT(dataset!Z142,1)),0)</f>
        <v>1</v>
      </c>
      <c r="AA142">
        <f>MATCH(dataset!AA142,_xlfn._xlws.SORT(_xlfn.UNIQUE(dataset!$AA$2:$AA$501)),0)</f>
        <v>17</v>
      </c>
      <c r="AB142">
        <f>MATCH(dataset!AB142,_xlfn._xlws.SORT(_xlfn.UNIQUE(dataset!$AB$2:$AB$501)),0)</f>
        <v>2</v>
      </c>
      <c r="AC142">
        <f>VALUE(dataset!AC142)</f>
        <v>77265</v>
      </c>
    </row>
    <row r="143" spans="1:29" x14ac:dyDescent="0.3">
      <c r="A143">
        <f>VALUE(RIGHT(dataset!A143,6))</f>
        <v>142</v>
      </c>
      <c r="B143">
        <f>VALUE(dataset!B143)</f>
        <v>21</v>
      </c>
      <c r="C143">
        <f>IF(dataset!C143="Male",1,2)</f>
        <v>2</v>
      </c>
      <c r="D143">
        <f>MATCH(dataset!D143,{"Freshman";"Sophomore";"Junior";"Senior"},0)</f>
        <v>3</v>
      </c>
      <c r="E143">
        <f>MATCH(dataset!E143,_xlfn._xlws.SORT(_xlfn.UNIQUE(dataset!$E$2:$E$501)),0)</f>
        <v>8</v>
      </c>
      <c r="F143">
        <f>VALUE(dataset!F143)</f>
        <v>81</v>
      </c>
      <c r="G143">
        <f>VALUE(dataset!G143)</f>
        <v>19</v>
      </c>
      <c r="H143" s="2">
        <f>VALUE(dataset!H143)</f>
        <v>3.21</v>
      </c>
      <c r="I143">
        <f>MATCH(dataset!I143,{"Poor";"Average";"Good";"Excellent"},0)</f>
        <v>3</v>
      </c>
      <c r="J143">
        <f>VALUE(dataset!J143)</f>
        <v>9</v>
      </c>
      <c r="K143">
        <f>VALUE(dataset!K143)</f>
        <v>9</v>
      </c>
      <c r="L143">
        <f>VALUE(dataset!L143)</f>
        <v>2</v>
      </c>
      <c r="M143">
        <f>VALUE(dataset!M143)</f>
        <v>3</v>
      </c>
      <c r="N143">
        <f>IF(dataset!N143="Yes",1,0)</f>
        <v>1</v>
      </c>
      <c r="O143">
        <f>VALUE(dataset!O143)</f>
        <v>3</v>
      </c>
      <c r="P143">
        <f>IF(dataset!P143="Yes",1,0)</f>
        <v>1</v>
      </c>
      <c r="Q143">
        <f>IF(dataset!Q143="Yes",1,0)</f>
        <v>1</v>
      </c>
      <c r="R143">
        <f>VALUE(dataset!R143)</f>
        <v>100</v>
      </c>
      <c r="S143">
        <f>VALUE(dataset!S143)</f>
        <v>10</v>
      </c>
      <c r="T143">
        <f>VALUE(dataset!T143)</f>
        <v>9</v>
      </c>
      <c r="U143">
        <f>VALUE(dataset!U143)</f>
        <v>9</v>
      </c>
      <c r="V143">
        <f>MATCH(dataset!V143,{"Basic";"Intermediate";"Advanced"},0)</f>
        <v>3</v>
      </c>
      <c r="W143">
        <f>VALUE(dataset!W143)</f>
        <v>91</v>
      </c>
      <c r="X143">
        <f>VALUE(dataset!X143)</f>
        <v>233.65</v>
      </c>
      <c r="Y143">
        <f>IF(dataset!Y143="Placed",1,0)</f>
        <v>1</v>
      </c>
      <c r="Z143">
        <f>IFERROR(VALUE(RIGHT(dataset!Z143,1)),0)</f>
        <v>1</v>
      </c>
      <c r="AA143">
        <f>MATCH(dataset!AA143,_xlfn._xlws.SORT(_xlfn.UNIQUE(dataset!$AA$2:$AA$501)),0)</f>
        <v>9</v>
      </c>
      <c r="AB143">
        <f>MATCH(dataset!AB143,_xlfn._xlws.SORT(_xlfn.UNIQUE(dataset!$AB$2:$AB$501)),0)</f>
        <v>4</v>
      </c>
      <c r="AC143">
        <f>VALUE(dataset!AC143)</f>
        <v>82275</v>
      </c>
    </row>
    <row r="144" spans="1:29" x14ac:dyDescent="0.3">
      <c r="A144">
        <f>VALUE(RIGHT(dataset!A144,6))</f>
        <v>143</v>
      </c>
      <c r="B144">
        <f>VALUE(dataset!B144)</f>
        <v>19</v>
      </c>
      <c r="C144">
        <f>IF(dataset!C144="Male",1,2)</f>
        <v>2</v>
      </c>
      <c r="D144">
        <f>MATCH(dataset!D144,{"Freshman";"Sophomore";"Junior";"Senior"},0)</f>
        <v>1</v>
      </c>
      <c r="E144">
        <f>MATCH(dataset!E144,_xlfn._xlws.SORT(_xlfn.UNIQUE(dataset!$E$2:$E$501)),0)</f>
        <v>8</v>
      </c>
      <c r="F144">
        <f>VALUE(dataset!F144)</f>
        <v>75</v>
      </c>
      <c r="G144">
        <f>VALUE(dataset!G144)</f>
        <v>25</v>
      </c>
      <c r="H144" s="2">
        <f>VALUE(dataset!H144)</f>
        <v>3.18</v>
      </c>
      <c r="I144">
        <f>MATCH(dataset!I144,{"Poor";"Average";"Good";"Excellent"},0)</f>
        <v>2</v>
      </c>
      <c r="J144">
        <f>VALUE(dataset!J144)</f>
        <v>9</v>
      </c>
      <c r="K144">
        <f>VALUE(dataset!K144)</f>
        <v>13</v>
      </c>
      <c r="L144">
        <f>VALUE(dataset!L144)</f>
        <v>3</v>
      </c>
      <c r="M144">
        <f>VALUE(dataset!M144)</f>
        <v>5</v>
      </c>
      <c r="N144">
        <f>IF(dataset!N144="Yes",1,0)</f>
        <v>1</v>
      </c>
      <c r="O144">
        <f>VALUE(dataset!O144)</f>
        <v>5</v>
      </c>
      <c r="P144">
        <f>IF(dataset!P144="Yes",1,0)</f>
        <v>0</v>
      </c>
      <c r="Q144">
        <f>IF(dataset!Q144="Yes",1,0)</f>
        <v>1</v>
      </c>
      <c r="R144">
        <f>VALUE(dataset!R144)</f>
        <v>100</v>
      </c>
      <c r="S144">
        <f>VALUE(dataset!S144)</f>
        <v>8</v>
      </c>
      <c r="T144">
        <f>VALUE(dataset!T144)</f>
        <v>7</v>
      </c>
      <c r="U144">
        <f>VALUE(dataset!U144)</f>
        <v>8</v>
      </c>
      <c r="V144">
        <f>MATCH(dataset!V144,{"Basic";"Intermediate";"Advanced"},0)</f>
        <v>3</v>
      </c>
      <c r="W144">
        <f>VALUE(dataset!W144)</f>
        <v>84</v>
      </c>
      <c r="X144">
        <f>VALUE(dataset!X144)</f>
        <v>243.2</v>
      </c>
      <c r="Y144">
        <f>IF(dataset!Y144="Placed",1,0)</f>
        <v>1</v>
      </c>
      <c r="Z144">
        <f>IFERROR(VALUE(RIGHT(dataset!Z144,1)),0)</f>
        <v>1</v>
      </c>
      <c r="AA144">
        <f>MATCH(dataset!AA144,_xlfn._xlws.SORT(_xlfn.UNIQUE(dataset!$AA$2:$AA$501)),0)</f>
        <v>9</v>
      </c>
      <c r="AB144">
        <f>MATCH(dataset!AB144,_xlfn._xlws.SORT(_xlfn.UNIQUE(dataset!$AB$2:$AB$501)),0)</f>
        <v>4</v>
      </c>
      <c r="AC144">
        <f>VALUE(dataset!AC144)</f>
        <v>72853</v>
      </c>
    </row>
    <row r="145" spans="1:29" x14ac:dyDescent="0.3">
      <c r="A145">
        <f>VALUE(RIGHT(dataset!A145,6))</f>
        <v>144</v>
      </c>
      <c r="B145">
        <f>VALUE(dataset!B145)</f>
        <v>28</v>
      </c>
      <c r="C145">
        <f>IF(dataset!C145="Male",1,2)</f>
        <v>1</v>
      </c>
      <c r="D145">
        <f>MATCH(dataset!D145,{"Freshman";"Sophomore";"Junior";"Senior"},0)</f>
        <v>1</v>
      </c>
      <c r="E145">
        <f>MATCH(dataset!E145,_xlfn._xlws.SORT(_xlfn.UNIQUE(dataset!$E$2:$E$501)),0)</f>
        <v>4</v>
      </c>
      <c r="F145">
        <f>VALUE(dataset!F145)</f>
        <v>74</v>
      </c>
      <c r="G145">
        <f>VALUE(dataset!G145)</f>
        <v>19</v>
      </c>
      <c r="H145" s="2">
        <f>VALUE(dataset!H145)</f>
        <v>2.62</v>
      </c>
      <c r="I145">
        <f>MATCH(dataset!I145,{"Poor";"Average";"Good";"Excellent"},0)</f>
        <v>2</v>
      </c>
      <c r="J145">
        <f>VALUE(dataset!J145)</f>
        <v>6</v>
      </c>
      <c r="K145">
        <f>VALUE(dataset!K145)</f>
        <v>8</v>
      </c>
      <c r="L145">
        <f>VALUE(dataset!L145)</f>
        <v>0</v>
      </c>
      <c r="M145">
        <f>VALUE(dataset!M145)</f>
        <v>3</v>
      </c>
      <c r="N145">
        <f>IF(dataset!N145="Yes",1,0)</f>
        <v>1</v>
      </c>
      <c r="O145">
        <f>VALUE(dataset!O145)</f>
        <v>4</v>
      </c>
      <c r="P145">
        <f>IF(dataset!P145="Yes",1,0)</f>
        <v>0</v>
      </c>
      <c r="Q145">
        <f>IF(dataset!Q145="Yes",1,0)</f>
        <v>1</v>
      </c>
      <c r="R145">
        <f>VALUE(dataset!R145)</f>
        <v>86</v>
      </c>
      <c r="S145">
        <f>VALUE(dataset!S145)</f>
        <v>7</v>
      </c>
      <c r="T145">
        <f>VALUE(dataset!T145)</f>
        <v>5</v>
      </c>
      <c r="U145">
        <f>VALUE(dataset!U145)</f>
        <v>5</v>
      </c>
      <c r="V145">
        <f>MATCH(dataset!V145,{"Basic";"Intermediate";"Advanced"},0)</f>
        <v>3</v>
      </c>
      <c r="W145">
        <f>VALUE(dataset!W145)</f>
        <v>64</v>
      </c>
      <c r="X145">
        <f>VALUE(dataset!X145)</f>
        <v>181.1</v>
      </c>
      <c r="Y145">
        <f>IF(dataset!Y145="Placed",1,0)</f>
        <v>0</v>
      </c>
      <c r="Z145">
        <f>IFERROR(VALUE(RIGHT(dataset!Z145,1)),0)</f>
        <v>0</v>
      </c>
      <c r="AA145">
        <f>MATCH(dataset!AA145,_xlfn._xlws.SORT(_xlfn.UNIQUE(dataset!$AA$2:$AA$501)),0)</f>
        <v>14</v>
      </c>
      <c r="AB145">
        <f>MATCH(dataset!AB145,_xlfn._xlws.SORT(_xlfn.UNIQUE(dataset!$AB$2:$AB$501)),0)</f>
        <v>3</v>
      </c>
      <c r="AC145">
        <f>VALUE(dataset!AC145)</f>
        <v>0</v>
      </c>
    </row>
    <row r="146" spans="1:29" x14ac:dyDescent="0.3">
      <c r="A146">
        <f>VALUE(RIGHT(dataset!A146,6))</f>
        <v>145</v>
      </c>
      <c r="B146">
        <f>VALUE(dataset!B146)</f>
        <v>22</v>
      </c>
      <c r="C146">
        <f>IF(dataset!C146="Male",1,2)</f>
        <v>1</v>
      </c>
      <c r="D146">
        <f>MATCH(dataset!D146,{"Freshman";"Sophomore";"Junior";"Senior"},0)</f>
        <v>1</v>
      </c>
      <c r="E146">
        <f>MATCH(dataset!E146,_xlfn._xlws.SORT(_xlfn.UNIQUE(dataset!$E$2:$E$501)),0)</f>
        <v>8</v>
      </c>
      <c r="F146">
        <f>VALUE(dataset!F146)</f>
        <v>79</v>
      </c>
      <c r="G146">
        <f>VALUE(dataset!G146)</f>
        <v>7</v>
      </c>
      <c r="H146" s="2">
        <f>VALUE(dataset!H146)</f>
        <v>2.83</v>
      </c>
      <c r="I146">
        <f>MATCH(dataset!I146,{"Poor";"Average";"Good";"Excellent"},0)</f>
        <v>2</v>
      </c>
      <c r="J146">
        <f>VALUE(dataset!J146)</f>
        <v>6</v>
      </c>
      <c r="K146">
        <f>VALUE(dataset!K146)</f>
        <v>8</v>
      </c>
      <c r="L146">
        <f>VALUE(dataset!L146)</f>
        <v>2</v>
      </c>
      <c r="M146">
        <f>VALUE(dataset!M146)</f>
        <v>5</v>
      </c>
      <c r="N146">
        <f>IF(dataset!N146="Yes",1,0)</f>
        <v>1</v>
      </c>
      <c r="O146">
        <f>VALUE(dataset!O146)</f>
        <v>3</v>
      </c>
      <c r="P146">
        <f>IF(dataset!P146="Yes",1,0)</f>
        <v>1</v>
      </c>
      <c r="Q146">
        <f>IF(dataset!Q146="Yes",1,0)</f>
        <v>0</v>
      </c>
      <c r="R146">
        <f>VALUE(dataset!R146)</f>
        <v>83</v>
      </c>
      <c r="S146">
        <f>VALUE(dataset!S146)</f>
        <v>9</v>
      </c>
      <c r="T146">
        <f>VALUE(dataset!T146)</f>
        <v>10</v>
      </c>
      <c r="U146">
        <f>VALUE(dataset!U146)</f>
        <v>7</v>
      </c>
      <c r="V146">
        <f>MATCH(dataset!V146,{"Basic";"Intermediate";"Advanced"},0)</f>
        <v>3</v>
      </c>
      <c r="W146">
        <f>VALUE(dataset!W146)</f>
        <v>67</v>
      </c>
      <c r="X146">
        <f>VALUE(dataset!X146)</f>
        <v>190.85</v>
      </c>
      <c r="Y146">
        <f>IF(dataset!Y146="Placed",1,0)</f>
        <v>1</v>
      </c>
      <c r="Z146">
        <f>IFERROR(VALUE(RIGHT(dataset!Z146,1)),0)</f>
        <v>1</v>
      </c>
      <c r="AA146">
        <f>MATCH(dataset!AA146,_xlfn._xlws.SORT(_xlfn.UNIQUE(dataset!$AA$2:$AA$501)),0)</f>
        <v>9</v>
      </c>
      <c r="AB146">
        <f>MATCH(dataset!AB146,_xlfn._xlws.SORT(_xlfn.UNIQUE(dataset!$AB$2:$AB$501)),0)</f>
        <v>2</v>
      </c>
      <c r="AC146">
        <f>VALUE(dataset!AC146)</f>
        <v>81945</v>
      </c>
    </row>
    <row r="147" spans="1:29" x14ac:dyDescent="0.3">
      <c r="A147">
        <f>VALUE(RIGHT(dataset!A147,6))</f>
        <v>146</v>
      </c>
      <c r="B147">
        <f>VALUE(dataset!B147)</f>
        <v>19</v>
      </c>
      <c r="C147">
        <f>IF(dataset!C147="Male",1,2)</f>
        <v>2</v>
      </c>
      <c r="D147">
        <f>MATCH(dataset!D147,{"Freshman";"Sophomore";"Junior";"Senior"},0)</f>
        <v>3</v>
      </c>
      <c r="E147">
        <f>MATCH(dataset!E147,_xlfn._xlws.SORT(_xlfn.UNIQUE(dataset!$E$2:$E$501)),0)</f>
        <v>1</v>
      </c>
      <c r="F147">
        <f>VALUE(dataset!F147)</f>
        <v>90</v>
      </c>
      <c r="G147">
        <f>VALUE(dataset!G147)</f>
        <v>15</v>
      </c>
      <c r="H147" s="2">
        <f>VALUE(dataset!H147)</f>
        <v>3.2</v>
      </c>
      <c r="I147">
        <f>MATCH(dataset!I147,{"Poor";"Average";"Good";"Excellent"},0)</f>
        <v>3</v>
      </c>
      <c r="J147">
        <f>VALUE(dataset!J147)</f>
        <v>9</v>
      </c>
      <c r="K147">
        <f>VALUE(dataset!K147)</f>
        <v>13</v>
      </c>
      <c r="L147">
        <f>VALUE(dataset!L147)</f>
        <v>6</v>
      </c>
      <c r="M147">
        <f>VALUE(dataset!M147)</f>
        <v>5</v>
      </c>
      <c r="N147">
        <f>IF(dataset!N147="Yes",1,0)</f>
        <v>1</v>
      </c>
      <c r="O147">
        <f>VALUE(dataset!O147)</f>
        <v>5</v>
      </c>
      <c r="P147">
        <f>IF(dataset!P147="Yes",1,0)</f>
        <v>1</v>
      </c>
      <c r="Q147">
        <f>IF(dataset!Q147="Yes",1,0)</f>
        <v>1</v>
      </c>
      <c r="R147">
        <f>VALUE(dataset!R147)</f>
        <v>100</v>
      </c>
      <c r="S147">
        <f>VALUE(dataset!S147)</f>
        <v>9</v>
      </c>
      <c r="T147">
        <f>VALUE(dataset!T147)</f>
        <v>8</v>
      </c>
      <c r="U147">
        <f>VALUE(dataset!U147)</f>
        <v>8</v>
      </c>
      <c r="V147">
        <f>MATCH(dataset!V147,{"Basic";"Intermediate";"Advanced"},0)</f>
        <v>3</v>
      </c>
      <c r="W147">
        <f>VALUE(dataset!W147)</f>
        <v>88</v>
      </c>
      <c r="X147">
        <f>VALUE(dataset!X147)</f>
        <v>252</v>
      </c>
      <c r="Y147">
        <f>IF(dataset!Y147="Placed",1,0)</f>
        <v>1</v>
      </c>
      <c r="Z147">
        <f>IFERROR(VALUE(RIGHT(dataset!Z147,1)),0)</f>
        <v>1</v>
      </c>
      <c r="AA147">
        <f>MATCH(dataset!AA147,_xlfn._xlws.SORT(_xlfn.UNIQUE(dataset!$AA$2:$AA$501)),0)</f>
        <v>8</v>
      </c>
      <c r="AB147">
        <f>MATCH(dataset!AB147,_xlfn._xlws.SORT(_xlfn.UNIQUE(dataset!$AB$2:$AB$501)),0)</f>
        <v>2</v>
      </c>
      <c r="AC147">
        <f>VALUE(dataset!AC147)</f>
        <v>96098</v>
      </c>
    </row>
    <row r="148" spans="1:29" x14ac:dyDescent="0.3">
      <c r="A148">
        <f>VALUE(RIGHT(dataset!A148,6))</f>
        <v>147</v>
      </c>
      <c r="B148">
        <f>VALUE(dataset!B148)</f>
        <v>21</v>
      </c>
      <c r="C148">
        <f>IF(dataset!C148="Male",1,2)</f>
        <v>1</v>
      </c>
      <c r="D148">
        <f>MATCH(dataset!D148,{"Freshman";"Sophomore";"Junior";"Senior"},0)</f>
        <v>4</v>
      </c>
      <c r="E148">
        <f>MATCH(dataset!E148,_xlfn._xlws.SORT(_xlfn.UNIQUE(dataset!$E$2:$E$501)),0)</f>
        <v>3</v>
      </c>
      <c r="F148">
        <f>VALUE(dataset!F148)</f>
        <v>73</v>
      </c>
      <c r="G148">
        <f>VALUE(dataset!G148)</f>
        <v>29</v>
      </c>
      <c r="H148" s="2">
        <f>VALUE(dataset!H148)</f>
        <v>3.1</v>
      </c>
      <c r="I148">
        <f>MATCH(dataset!I148,{"Poor";"Average";"Good";"Excellent"},0)</f>
        <v>2</v>
      </c>
      <c r="J148">
        <f>VALUE(dataset!J148)</f>
        <v>7</v>
      </c>
      <c r="K148">
        <f>VALUE(dataset!K148)</f>
        <v>8</v>
      </c>
      <c r="L148">
        <f>VALUE(dataset!L148)</f>
        <v>2</v>
      </c>
      <c r="M148">
        <f>VALUE(dataset!M148)</f>
        <v>4</v>
      </c>
      <c r="N148">
        <f>IF(dataset!N148="Yes",1,0)</f>
        <v>1</v>
      </c>
      <c r="O148">
        <f>VALUE(dataset!O148)</f>
        <v>3</v>
      </c>
      <c r="P148">
        <f>IF(dataset!P148="Yes",1,0)</f>
        <v>0</v>
      </c>
      <c r="Q148">
        <f>IF(dataset!Q148="Yes",1,0)</f>
        <v>0</v>
      </c>
      <c r="R148">
        <f>VALUE(dataset!R148)</f>
        <v>93</v>
      </c>
      <c r="S148">
        <f>VALUE(dataset!S148)</f>
        <v>7</v>
      </c>
      <c r="T148">
        <f>VALUE(dataset!T148)</f>
        <v>5</v>
      </c>
      <c r="U148">
        <f>VALUE(dataset!U148)</f>
        <v>6</v>
      </c>
      <c r="V148">
        <f>MATCH(dataset!V148,{"Basic";"Intermediate";"Advanced"},0)</f>
        <v>2</v>
      </c>
      <c r="W148">
        <f>VALUE(dataset!W148)</f>
        <v>76</v>
      </c>
      <c r="X148">
        <f>VALUE(dataset!X148)</f>
        <v>200.4</v>
      </c>
      <c r="Y148">
        <f>IF(dataset!Y148="Placed",1,0)</f>
        <v>1</v>
      </c>
      <c r="Z148">
        <f>IFERROR(VALUE(RIGHT(dataset!Z148,1)),0)</f>
        <v>1</v>
      </c>
      <c r="AA148">
        <f>MATCH(dataset!AA148,_xlfn._xlws.SORT(_xlfn.UNIQUE(dataset!$AA$2:$AA$501)),0)</f>
        <v>17</v>
      </c>
      <c r="AB148">
        <f>MATCH(dataset!AB148,_xlfn._xlws.SORT(_xlfn.UNIQUE(dataset!$AB$2:$AB$501)),0)</f>
        <v>1</v>
      </c>
      <c r="AC148">
        <f>VALUE(dataset!AC148)</f>
        <v>94118</v>
      </c>
    </row>
    <row r="149" spans="1:29" x14ac:dyDescent="0.3">
      <c r="A149">
        <f>VALUE(RIGHT(dataset!A149,6))</f>
        <v>148</v>
      </c>
      <c r="B149">
        <f>VALUE(dataset!B149)</f>
        <v>21</v>
      </c>
      <c r="C149">
        <f>IF(dataset!C149="Male",1,2)</f>
        <v>1</v>
      </c>
      <c r="D149">
        <f>MATCH(dataset!D149,{"Freshman";"Sophomore";"Junior";"Senior"},0)</f>
        <v>4</v>
      </c>
      <c r="E149">
        <f>MATCH(dataset!E149,_xlfn._xlws.SORT(_xlfn.UNIQUE(dataset!$E$2:$E$501)),0)</f>
        <v>1</v>
      </c>
      <c r="F149">
        <f>VALUE(dataset!F149)</f>
        <v>84</v>
      </c>
      <c r="G149">
        <f>VALUE(dataset!G149)</f>
        <v>23</v>
      </c>
      <c r="H149" s="2">
        <f>VALUE(dataset!H149)</f>
        <v>3.32</v>
      </c>
      <c r="I149">
        <f>MATCH(dataset!I149,{"Poor";"Average";"Good";"Excellent"},0)</f>
        <v>3</v>
      </c>
      <c r="J149">
        <f>VALUE(dataset!J149)</f>
        <v>9</v>
      </c>
      <c r="K149">
        <f>VALUE(dataset!K149)</f>
        <v>11</v>
      </c>
      <c r="L149">
        <f>VALUE(dataset!L149)</f>
        <v>2</v>
      </c>
      <c r="M149">
        <f>VALUE(dataset!M149)</f>
        <v>4</v>
      </c>
      <c r="N149">
        <f>IF(dataset!N149="Yes",1,0)</f>
        <v>1</v>
      </c>
      <c r="O149">
        <f>VALUE(dataset!O149)</f>
        <v>5</v>
      </c>
      <c r="P149">
        <f>IF(dataset!P149="Yes",1,0)</f>
        <v>0</v>
      </c>
      <c r="Q149">
        <f>IF(dataset!Q149="Yes",1,0)</f>
        <v>1</v>
      </c>
      <c r="R149">
        <f>VALUE(dataset!R149)</f>
        <v>100</v>
      </c>
      <c r="S149">
        <f>VALUE(dataset!S149)</f>
        <v>8</v>
      </c>
      <c r="T149">
        <f>VALUE(dataset!T149)</f>
        <v>8</v>
      </c>
      <c r="U149">
        <f>VALUE(dataset!U149)</f>
        <v>10</v>
      </c>
      <c r="V149">
        <f>MATCH(dataset!V149,{"Basic";"Intermediate";"Advanced"},0)</f>
        <v>3</v>
      </c>
      <c r="W149">
        <f>VALUE(dataset!W149)</f>
        <v>99</v>
      </c>
      <c r="X149">
        <f>VALUE(dataset!X149)</f>
        <v>251.3</v>
      </c>
      <c r="Y149">
        <f>IF(dataset!Y149="Placed",1,0)</f>
        <v>1</v>
      </c>
      <c r="Z149">
        <f>IFERROR(VALUE(RIGHT(dataset!Z149,1)),0)</f>
        <v>1</v>
      </c>
      <c r="AA149">
        <f>MATCH(dataset!AA149,_xlfn._xlws.SORT(_xlfn.UNIQUE(dataset!$AA$2:$AA$501)),0)</f>
        <v>13</v>
      </c>
      <c r="AB149">
        <f>MATCH(dataset!AB149,_xlfn._xlws.SORT(_xlfn.UNIQUE(dataset!$AB$2:$AB$501)),0)</f>
        <v>5</v>
      </c>
      <c r="AC149">
        <f>VALUE(dataset!AC149)</f>
        <v>75414</v>
      </c>
    </row>
    <row r="150" spans="1:29" x14ac:dyDescent="0.3">
      <c r="A150">
        <f>VALUE(RIGHT(dataset!A150,6))</f>
        <v>149</v>
      </c>
      <c r="B150">
        <f>VALUE(dataset!B150)</f>
        <v>19</v>
      </c>
      <c r="C150">
        <f>IF(dataset!C150="Male",1,2)</f>
        <v>2</v>
      </c>
      <c r="D150">
        <f>MATCH(dataset!D150,{"Freshman";"Sophomore";"Junior";"Senior"},0)</f>
        <v>4</v>
      </c>
      <c r="E150">
        <f>MATCH(dataset!E150,_xlfn._xlws.SORT(_xlfn.UNIQUE(dataset!$E$2:$E$501)),0)</f>
        <v>8</v>
      </c>
      <c r="F150">
        <f>VALUE(dataset!F150)</f>
        <v>82</v>
      </c>
      <c r="G150">
        <f>VALUE(dataset!G150)</f>
        <v>23</v>
      </c>
      <c r="H150" s="2">
        <f>VALUE(dataset!H150)</f>
        <v>3.06</v>
      </c>
      <c r="I150">
        <f>MATCH(dataset!I150,{"Poor";"Average";"Good";"Excellent"},0)</f>
        <v>2</v>
      </c>
      <c r="J150">
        <f>VALUE(dataset!J150)</f>
        <v>8</v>
      </c>
      <c r="K150">
        <f>VALUE(dataset!K150)</f>
        <v>11</v>
      </c>
      <c r="L150">
        <f>VALUE(dataset!L150)</f>
        <v>3</v>
      </c>
      <c r="M150">
        <f>VALUE(dataset!M150)</f>
        <v>3</v>
      </c>
      <c r="N150">
        <f>IF(dataset!N150="Yes",1,0)</f>
        <v>1</v>
      </c>
      <c r="O150">
        <f>VALUE(dataset!O150)</f>
        <v>5</v>
      </c>
      <c r="P150">
        <f>IF(dataset!P150="Yes",1,0)</f>
        <v>1</v>
      </c>
      <c r="Q150">
        <f>IF(dataset!Q150="Yes",1,0)</f>
        <v>1</v>
      </c>
      <c r="R150">
        <f>VALUE(dataset!R150)</f>
        <v>100</v>
      </c>
      <c r="S150">
        <f>VALUE(dataset!S150)</f>
        <v>10</v>
      </c>
      <c r="T150">
        <f>VALUE(dataset!T150)</f>
        <v>7</v>
      </c>
      <c r="U150">
        <f>VALUE(dataset!U150)</f>
        <v>5</v>
      </c>
      <c r="V150">
        <f>MATCH(dataset!V150,{"Basic";"Intermediate";"Advanced"},0)</f>
        <v>3</v>
      </c>
      <c r="W150">
        <f>VALUE(dataset!W150)</f>
        <v>71</v>
      </c>
      <c r="X150">
        <f>VALUE(dataset!X150)</f>
        <v>224.9</v>
      </c>
      <c r="Y150">
        <f>IF(dataset!Y150="Placed",1,0)</f>
        <v>1</v>
      </c>
      <c r="Z150">
        <f>IFERROR(VALUE(RIGHT(dataset!Z150,1)),0)</f>
        <v>1</v>
      </c>
      <c r="AA150">
        <f>MATCH(dataset!AA150,_xlfn._xlws.SORT(_xlfn.UNIQUE(dataset!$AA$2:$AA$501)),0)</f>
        <v>9</v>
      </c>
      <c r="AB150">
        <f>MATCH(dataset!AB150,_xlfn._xlws.SORT(_xlfn.UNIQUE(dataset!$AB$2:$AB$501)),0)</f>
        <v>4</v>
      </c>
      <c r="AC150">
        <f>VALUE(dataset!AC150)</f>
        <v>80921</v>
      </c>
    </row>
    <row r="151" spans="1:29" x14ac:dyDescent="0.3">
      <c r="A151">
        <f>VALUE(RIGHT(dataset!A151,6))</f>
        <v>150</v>
      </c>
      <c r="B151">
        <f>VALUE(dataset!B151)</f>
        <v>20</v>
      </c>
      <c r="C151">
        <f>IF(dataset!C151="Male",1,2)</f>
        <v>1</v>
      </c>
      <c r="D151">
        <f>MATCH(dataset!D151,{"Freshman";"Sophomore";"Junior";"Senior"},0)</f>
        <v>4</v>
      </c>
      <c r="E151">
        <f>MATCH(dataset!E151,_xlfn._xlws.SORT(_xlfn.UNIQUE(dataset!$E$2:$E$501)),0)</f>
        <v>1</v>
      </c>
      <c r="F151">
        <f>VALUE(dataset!F151)</f>
        <v>76</v>
      </c>
      <c r="G151">
        <f>VALUE(dataset!G151)</f>
        <v>20</v>
      </c>
      <c r="H151" s="2">
        <f>VALUE(dataset!H151)</f>
        <v>2.9</v>
      </c>
      <c r="I151">
        <f>MATCH(dataset!I151,{"Poor";"Average";"Good";"Excellent"},0)</f>
        <v>2</v>
      </c>
      <c r="J151">
        <f>VALUE(dataset!J151)</f>
        <v>9</v>
      </c>
      <c r="K151">
        <f>VALUE(dataset!K151)</f>
        <v>11</v>
      </c>
      <c r="L151">
        <f>VALUE(dataset!L151)</f>
        <v>2</v>
      </c>
      <c r="M151">
        <f>VALUE(dataset!M151)</f>
        <v>5</v>
      </c>
      <c r="N151">
        <f>IF(dataset!N151="Yes",1,0)</f>
        <v>0</v>
      </c>
      <c r="O151">
        <f>VALUE(dataset!O151)</f>
        <v>4</v>
      </c>
      <c r="P151">
        <f>IF(dataset!P151="Yes",1,0)</f>
        <v>1</v>
      </c>
      <c r="Q151">
        <f>IF(dataset!Q151="Yes",1,0)</f>
        <v>0</v>
      </c>
      <c r="R151">
        <f>VALUE(dataset!R151)</f>
        <v>100</v>
      </c>
      <c r="S151">
        <f>VALUE(dataset!S151)</f>
        <v>10</v>
      </c>
      <c r="T151">
        <f>VALUE(dataset!T151)</f>
        <v>10</v>
      </c>
      <c r="U151">
        <f>VALUE(dataset!U151)</f>
        <v>7</v>
      </c>
      <c r="V151">
        <f>MATCH(dataset!V151,{"Basic";"Intermediate";"Advanced"},0)</f>
        <v>3</v>
      </c>
      <c r="W151">
        <f>VALUE(dataset!W151)</f>
        <v>92</v>
      </c>
      <c r="X151">
        <f>VALUE(dataset!X151)</f>
        <v>234.5</v>
      </c>
      <c r="Y151">
        <f>IF(dataset!Y151="Placed",1,0)</f>
        <v>1</v>
      </c>
      <c r="Z151">
        <f>IFERROR(VALUE(RIGHT(dataset!Z151,1)),0)</f>
        <v>1</v>
      </c>
      <c r="AA151">
        <f>MATCH(dataset!AA151,_xlfn._xlws.SORT(_xlfn.UNIQUE(dataset!$AA$2:$AA$501)),0)</f>
        <v>1</v>
      </c>
      <c r="AB151">
        <f>MATCH(dataset!AB151,_xlfn._xlws.SORT(_xlfn.UNIQUE(dataset!$AB$2:$AB$501)),0)</f>
        <v>1</v>
      </c>
      <c r="AC151">
        <f>VALUE(dataset!AC151)</f>
        <v>96621</v>
      </c>
    </row>
    <row r="152" spans="1:29" x14ac:dyDescent="0.3">
      <c r="A152">
        <f>VALUE(RIGHT(dataset!A152,6))</f>
        <v>151</v>
      </c>
      <c r="B152">
        <f>VALUE(dataset!B152)</f>
        <v>23</v>
      </c>
      <c r="C152">
        <f>IF(dataset!C152="Male",1,2)</f>
        <v>2</v>
      </c>
      <c r="D152">
        <f>MATCH(dataset!D152,{"Freshman";"Sophomore";"Junior";"Senior"},0)</f>
        <v>4</v>
      </c>
      <c r="E152">
        <f>MATCH(dataset!E152,_xlfn._xlws.SORT(_xlfn.UNIQUE(dataset!$E$2:$E$501)),0)</f>
        <v>3</v>
      </c>
      <c r="F152">
        <f>VALUE(dataset!F152)</f>
        <v>85</v>
      </c>
      <c r="G152">
        <f>VALUE(dataset!G152)</f>
        <v>15</v>
      </c>
      <c r="H152" s="2">
        <f>VALUE(dataset!H152)</f>
        <v>2.9</v>
      </c>
      <c r="I152">
        <f>MATCH(dataset!I152,{"Poor";"Average";"Good";"Excellent"},0)</f>
        <v>2</v>
      </c>
      <c r="J152">
        <f>VALUE(dataset!J152)</f>
        <v>8</v>
      </c>
      <c r="K152">
        <f>VALUE(dataset!K152)</f>
        <v>7</v>
      </c>
      <c r="L152">
        <f>VALUE(dataset!L152)</f>
        <v>4</v>
      </c>
      <c r="M152">
        <f>VALUE(dataset!M152)</f>
        <v>2</v>
      </c>
      <c r="N152">
        <f>IF(dataset!N152="Yes",1,0)</f>
        <v>1</v>
      </c>
      <c r="O152">
        <f>VALUE(dataset!O152)</f>
        <v>4</v>
      </c>
      <c r="P152">
        <f>IF(dataset!P152="Yes",1,0)</f>
        <v>0</v>
      </c>
      <c r="Q152">
        <f>IF(dataset!Q152="Yes",1,0)</f>
        <v>1</v>
      </c>
      <c r="R152">
        <f>VALUE(dataset!R152)</f>
        <v>100</v>
      </c>
      <c r="S152">
        <f>VALUE(dataset!S152)</f>
        <v>8</v>
      </c>
      <c r="T152">
        <f>VALUE(dataset!T152)</f>
        <v>5</v>
      </c>
      <c r="U152">
        <f>VALUE(dataset!U152)</f>
        <v>7</v>
      </c>
      <c r="V152">
        <f>MATCH(dataset!V152,{"Basic";"Intermediate";"Advanced"},0)</f>
        <v>3</v>
      </c>
      <c r="W152">
        <f>VALUE(dataset!W152)</f>
        <v>71</v>
      </c>
      <c r="X152">
        <f>VALUE(dataset!X152)</f>
        <v>211</v>
      </c>
      <c r="Y152">
        <f>IF(dataset!Y152="Placed",1,0)</f>
        <v>1</v>
      </c>
      <c r="Z152">
        <f>IFERROR(VALUE(RIGHT(dataset!Z152,1)),0)</f>
        <v>1</v>
      </c>
      <c r="AA152">
        <f>MATCH(dataset!AA152,_xlfn._xlws.SORT(_xlfn.UNIQUE(dataset!$AA$2:$AA$501)),0)</f>
        <v>11</v>
      </c>
      <c r="AB152">
        <f>MATCH(dataset!AB152,_xlfn._xlws.SORT(_xlfn.UNIQUE(dataset!$AB$2:$AB$501)),0)</f>
        <v>1</v>
      </c>
      <c r="AC152">
        <f>VALUE(dataset!AC152)</f>
        <v>94007</v>
      </c>
    </row>
    <row r="153" spans="1:29" x14ac:dyDescent="0.3">
      <c r="A153">
        <f>VALUE(RIGHT(dataset!A153,6))</f>
        <v>152</v>
      </c>
      <c r="B153">
        <f>VALUE(dataset!B153)</f>
        <v>25</v>
      </c>
      <c r="C153">
        <f>IF(dataset!C153="Male",1,2)</f>
        <v>1</v>
      </c>
      <c r="D153">
        <f>MATCH(dataset!D153,{"Freshman";"Sophomore";"Junior";"Senior"},0)</f>
        <v>1</v>
      </c>
      <c r="E153">
        <f>MATCH(dataset!E153,_xlfn._xlws.SORT(_xlfn.UNIQUE(dataset!$E$2:$E$501)),0)</f>
        <v>5</v>
      </c>
      <c r="F153">
        <f>VALUE(dataset!F153)</f>
        <v>89</v>
      </c>
      <c r="G153">
        <f>VALUE(dataset!G153)</f>
        <v>18</v>
      </c>
      <c r="H153" s="2">
        <f>VALUE(dataset!H153)</f>
        <v>3.15</v>
      </c>
      <c r="I153">
        <f>MATCH(dataset!I153,{"Poor";"Average";"Good";"Excellent"},0)</f>
        <v>2</v>
      </c>
      <c r="J153">
        <f>VALUE(dataset!J153)</f>
        <v>6</v>
      </c>
      <c r="K153">
        <f>VALUE(dataset!K153)</f>
        <v>2</v>
      </c>
      <c r="L153">
        <f>VALUE(dataset!L153)</f>
        <v>1</v>
      </c>
      <c r="M153">
        <f>VALUE(dataset!M153)</f>
        <v>6</v>
      </c>
      <c r="N153">
        <f>IF(dataset!N153="Yes",1,0)</f>
        <v>1</v>
      </c>
      <c r="O153">
        <f>VALUE(dataset!O153)</f>
        <v>3</v>
      </c>
      <c r="P153">
        <f>IF(dataset!P153="Yes",1,0)</f>
        <v>0</v>
      </c>
      <c r="Q153">
        <f>IF(dataset!Q153="Yes",1,0)</f>
        <v>1</v>
      </c>
      <c r="R153">
        <f>VALUE(dataset!R153)</f>
        <v>79</v>
      </c>
      <c r="S153">
        <f>VALUE(dataset!S153)</f>
        <v>7</v>
      </c>
      <c r="T153">
        <f>VALUE(dataset!T153)</f>
        <v>7</v>
      </c>
      <c r="U153">
        <f>VALUE(dataset!U153)</f>
        <v>7</v>
      </c>
      <c r="V153">
        <f>MATCH(dataset!V153,{"Basic";"Intermediate";"Advanced"},0)</f>
        <v>2</v>
      </c>
      <c r="W153">
        <f>VALUE(dataset!W153)</f>
        <v>75</v>
      </c>
      <c r="X153">
        <f>VALUE(dataset!X153)</f>
        <v>180.95</v>
      </c>
      <c r="Y153">
        <f>IF(dataset!Y153="Placed",1,0)</f>
        <v>1</v>
      </c>
      <c r="Z153">
        <f>IFERROR(VALUE(RIGHT(dataset!Z153,1)),0)</f>
        <v>1</v>
      </c>
      <c r="AA153">
        <f>MATCH(dataset!AA153,_xlfn._xlws.SORT(_xlfn.UNIQUE(dataset!$AA$2:$AA$501)),0)</f>
        <v>7</v>
      </c>
      <c r="AB153">
        <f>MATCH(dataset!AB153,_xlfn._xlws.SORT(_xlfn.UNIQUE(dataset!$AB$2:$AB$501)),0)</f>
        <v>1</v>
      </c>
      <c r="AC153">
        <f>VALUE(dataset!AC153)</f>
        <v>96085</v>
      </c>
    </row>
    <row r="154" spans="1:29" x14ac:dyDescent="0.3">
      <c r="A154">
        <f>VALUE(RIGHT(dataset!A154,6))</f>
        <v>153</v>
      </c>
      <c r="B154">
        <f>VALUE(dataset!B154)</f>
        <v>20</v>
      </c>
      <c r="C154">
        <f>IF(dataset!C154="Male",1,2)</f>
        <v>2</v>
      </c>
      <c r="D154">
        <f>MATCH(dataset!D154,{"Freshman";"Sophomore";"Junior";"Senior"},0)</f>
        <v>1</v>
      </c>
      <c r="E154">
        <f>MATCH(dataset!E154,_xlfn._xlws.SORT(_xlfn.UNIQUE(dataset!$E$2:$E$501)),0)</f>
        <v>3</v>
      </c>
      <c r="F154">
        <f>VALUE(dataset!F154)</f>
        <v>89</v>
      </c>
      <c r="G154">
        <f>VALUE(dataset!G154)</f>
        <v>27</v>
      </c>
      <c r="H154" s="2">
        <f>VALUE(dataset!H154)</f>
        <v>3.45</v>
      </c>
      <c r="I154">
        <f>MATCH(dataset!I154,{"Poor";"Average";"Good";"Excellent"},0)</f>
        <v>3</v>
      </c>
      <c r="J154">
        <f>VALUE(dataset!J154)</f>
        <v>8</v>
      </c>
      <c r="K154">
        <f>VALUE(dataset!K154)</f>
        <v>11</v>
      </c>
      <c r="L154">
        <f>VALUE(dataset!L154)</f>
        <v>3</v>
      </c>
      <c r="M154">
        <f>VALUE(dataset!M154)</f>
        <v>3</v>
      </c>
      <c r="N154">
        <f>IF(dataset!N154="Yes",1,0)</f>
        <v>1</v>
      </c>
      <c r="O154">
        <f>VALUE(dataset!O154)</f>
        <v>5</v>
      </c>
      <c r="P154">
        <f>IF(dataset!P154="Yes",1,0)</f>
        <v>0</v>
      </c>
      <c r="Q154">
        <f>IF(dataset!Q154="Yes",1,0)</f>
        <v>1</v>
      </c>
      <c r="R154">
        <f>VALUE(dataset!R154)</f>
        <v>100</v>
      </c>
      <c r="S154">
        <f>VALUE(dataset!S154)</f>
        <v>10</v>
      </c>
      <c r="T154">
        <f>VALUE(dataset!T154)</f>
        <v>5</v>
      </c>
      <c r="U154">
        <f>VALUE(dataset!U154)</f>
        <v>7</v>
      </c>
      <c r="V154">
        <f>MATCH(dataset!V154,{"Basic";"Intermediate";"Advanced"},0)</f>
        <v>3</v>
      </c>
      <c r="W154">
        <f>VALUE(dataset!W154)</f>
        <v>85</v>
      </c>
      <c r="X154">
        <f>VALUE(dataset!X154)</f>
        <v>241.75</v>
      </c>
      <c r="Y154">
        <f>IF(dataset!Y154="Placed",1,0)</f>
        <v>1</v>
      </c>
      <c r="Z154">
        <f>IFERROR(VALUE(RIGHT(dataset!Z154,1)),0)</f>
        <v>1</v>
      </c>
      <c r="AA154">
        <f>MATCH(dataset!AA154,_xlfn._xlws.SORT(_xlfn.UNIQUE(dataset!$AA$2:$AA$501)),0)</f>
        <v>11</v>
      </c>
      <c r="AB154">
        <f>MATCH(dataset!AB154,_xlfn._xlws.SORT(_xlfn.UNIQUE(dataset!$AB$2:$AB$501)),0)</f>
        <v>1</v>
      </c>
      <c r="AC154">
        <f>VALUE(dataset!AC154)</f>
        <v>99246</v>
      </c>
    </row>
    <row r="155" spans="1:29" x14ac:dyDescent="0.3">
      <c r="A155">
        <f>VALUE(RIGHT(dataset!A155,6))</f>
        <v>154</v>
      </c>
      <c r="B155">
        <f>VALUE(dataset!B155)</f>
        <v>21</v>
      </c>
      <c r="C155">
        <f>IF(dataset!C155="Male",1,2)</f>
        <v>2</v>
      </c>
      <c r="D155">
        <f>MATCH(dataset!D155,{"Freshman";"Sophomore";"Junior";"Senior"},0)</f>
        <v>4</v>
      </c>
      <c r="E155">
        <f>MATCH(dataset!E155,_xlfn._xlws.SORT(_xlfn.UNIQUE(dataset!$E$2:$E$501)),0)</f>
        <v>3</v>
      </c>
      <c r="F155">
        <f>VALUE(dataset!F155)</f>
        <v>83</v>
      </c>
      <c r="G155">
        <f>VALUE(dataset!G155)</f>
        <v>23</v>
      </c>
      <c r="H155" s="2">
        <f>VALUE(dataset!H155)</f>
        <v>3.14</v>
      </c>
      <c r="I155">
        <f>MATCH(dataset!I155,{"Poor";"Average";"Good";"Excellent"},0)</f>
        <v>2</v>
      </c>
      <c r="J155">
        <f>VALUE(dataset!J155)</f>
        <v>9</v>
      </c>
      <c r="K155">
        <f>VALUE(dataset!K155)</f>
        <v>7</v>
      </c>
      <c r="L155">
        <f>VALUE(dataset!L155)</f>
        <v>0</v>
      </c>
      <c r="M155">
        <f>VALUE(dataset!M155)</f>
        <v>4</v>
      </c>
      <c r="N155">
        <f>IF(dataset!N155="Yes",1,0)</f>
        <v>1</v>
      </c>
      <c r="O155">
        <f>VALUE(dataset!O155)</f>
        <v>2</v>
      </c>
      <c r="P155">
        <f>IF(dataset!P155="Yes",1,0)</f>
        <v>1</v>
      </c>
      <c r="Q155">
        <f>IF(dataset!Q155="Yes",1,0)</f>
        <v>1</v>
      </c>
      <c r="R155">
        <f>VALUE(dataset!R155)</f>
        <v>95</v>
      </c>
      <c r="S155">
        <f>VALUE(dataset!S155)</f>
        <v>10</v>
      </c>
      <c r="T155">
        <f>VALUE(dataset!T155)</f>
        <v>9</v>
      </c>
      <c r="U155">
        <f>VALUE(dataset!U155)</f>
        <v>9</v>
      </c>
      <c r="V155">
        <f>MATCH(dataset!V155,{"Basic";"Intermediate";"Advanced"},0)</f>
        <v>3</v>
      </c>
      <c r="W155">
        <f>VALUE(dataset!W155)</f>
        <v>79</v>
      </c>
      <c r="X155">
        <f>VALUE(dataset!X155)</f>
        <v>213.1</v>
      </c>
      <c r="Y155">
        <f>IF(dataset!Y155="Placed",1,0)</f>
        <v>1</v>
      </c>
      <c r="Z155">
        <f>IFERROR(VALUE(RIGHT(dataset!Z155,1)),0)</f>
        <v>1</v>
      </c>
      <c r="AA155">
        <f>MATCH(dataset!AA155,_xlfn._xlws.SORT(_xlfn.UNIQUE(dataset!$AA$2:$AA$501)),0)</f>
        <v>17</v>
      </c>
      <c r="AB155">
        <f>MATCH(dataset!AB155,_xlfn._xlws.SORT(_xlfn.UNIQUE(dataset!$AB$2:$AB$501)),0)</f>
        <v>4</v>
      </c>
      <c r="AC155">
        <f>VALUE(dataset!AC155)</f>
        <v>90944</v>
      </c>
    </row>
    <row r="156" spans="1:29" x14ac:dyDescent="0.3">
      <c r="A156">
        <f>VALUE(RIGHT(dataset!A156,6))</f>
        <v>155</v>
      </c>
      <c r="B156">
        <f>VALUE(dataset!B156)</f>
        <v>22</v>
      </c>
      <c r="C156">
        <f>IF(dataset!C156="Male",1,2)</f>
        <v>2</v>
      </c>
      <c r="D156">
        <f>MATCH(dataset!D156,{"Freshman";"Sophomore";"Junior";"Senior"},0)</f>
        <v>2</v>
      </c>
      <c r="E156">
        <f>MATCH(dataset!E156,_xlfn._xlws.SORT(_xlfn.UNIQUE(dataset!$E$2:$E$501)),0)</f>
        <v>1</v>
      </c>
      <c r="F156">
        <f>VALUE(dataset!F156)</f>
        <v>78</v>
      </c>
      <c r="G156">
        <f>VALUE(dataset!G156)</f>
        <v>19</v>
      </c>
      <c r="H156" s="2">
        <f>VALUE(dataset!H156)</f>
        <v>3.17</v>
      </c>
      <c r="I156">
        <f>MATCH(dataset!I156,{"Poor";"Average";"Good";"Excellent"},0)</f>
        <v>2</v>
      </c>
      <c r="J156">
        <f>VALUE(dataset!J156)</f>
        <v>9</v>
      </c>
      <c r="K156">
        <f>VALUE(dataset!K156)</f>
        <v>8</v>
      </c>
      <c r="L156">
        <f>VALUE(dataset!L156)</f>
        <v>2</v>
      </c>
      <c r="M156">
        <f>VALUE(dataset!M156)</f>
        <v>5</v>
      </c>
      <c r="N156">
        <f>IF(dataset!N156="Yes",1,0)</f>
        <v>1</v>
      </c>
      <c r="O156">
        <f>VALUE(dataset!O156)</f>
        <v>5</v>
      </c>
      <c r="P156">
        <f>IF(dataset!P156="Yes",1,0)</f>
        <v>0</v>
      </c>
      <c r="Q156">
        <f>IF(dataset!Q156="Yes",1,0)</f>
        <v>0</v>
      </c>
      <c r="R156">
        <f>VALUE(dataset!R156)</f>
        <v>100</v>
      </c>
      <c r="S156">
        <f>VALUE(dataset!S156)</f>
        <v>7</v>
      </c>
      <c r="T156">
        <f>VALUE(dataset!T156)</f>
        <v>6</v>
      </c>
      <c r="U156">
        <f>VALUE(dataset!U156)</f>
        <v>7</v>
      </c>
      <c r="V156">
        <f>MATCH(dataset!V156,{"Basic";"Intermediate";"Advanced"},0)</f>
        <v>3</v>
      </c>
      <c r="W156">
        <f>VALUE(dataset!W156)</f>
        <v>85</v>
      </c>
      <c r="X156">
        <f>VALUE(dataset!X156)</f>
        <v>228.05</v>
      </c>
      <c r="Y156">
        <f>IF(dataset!Y156="Placed",1,0)</f>
        <v>1</v>
      </c>
      <c r="Z156">
        <f>IFERROR(VALUE(RIGHT(dataset!Z156,1)),0)</f>
        <v>1</v>
      </c>
      <c r="AA156">
        <f>MATCH(dataset!AA156,_xlfn._xlws.SORT(_xlfn.UNIQUE(dataset!$AA$2:$AA$501)),0)</f>
        <v>13</v>
      </c>
      <c r="AB156">
        <f>MATCH(dataset!AB156,_xlfn._xlws.SORT(_xlfn.UNIQUE(dataset!$AB$2:$AB$501)),0)</f>
        <v>1</v>
      </c>
      <c r="AC156">
        <f>VALUE(dataset!AC156)</f>
        <v>103341</v>
      </c>
    </row>
    <row r="157" spans="1:29" x14ac:dyDescent="0.3">
      <c r="A157">
        <f>VALUE(RIGHT(dataset!A157,6))</f>
        <v>156</v>
      </c>
      <c r="B157">
        <f>VALUE(dataset!B157)</f>
        <v>28</v>
      </c>
      <c r="C157">
        <f>IF(dataset!C157="Male",1,2)</f>
        <v>2</v>
      </c>
      <c r="D157">
        <f>MATCH(dataset!D157,{"Freshman";"Sophomore";"Junior";"Senior"},0)</f>
        <v>2</v>
      </c>
      <c r="E157">
        <f>MATCH(dataset!E157,_xlfn._xlws.SORT(_xlfn.UNIQUE(dataset!$E$2:$E$501)),0)</f>
        <v>5</v>
      </c>
      <c r="F157">
        <f>VALUE(dataset!F157)</f>
        <v>91</v>
      </c>
      <c r="G157">
        <f>VALUE(dataset!G157)</f>
        <v>21</v>
      </c>
      <c r="H157" s="2">
        <f>VALUE(dataset!H157)</f>
        <v>3.24</v>
      </c>
      <c r="I157">
        <f>MATCH(dataset!I157,{"Poor";"Average";"Good";"Excellent"},0)</f>
        <v>3</v>
      </c>
      <c r="J157">
        <f>VALUE(dataset!J157)</f>
        <v>8</v>
      </c>
      <c r="K157">
        <f>VALUE(dataset!K157)</f>
        <v>8</v>
      </c>
      <c r="L157">
        <f>VALUE(dataset!L157)</f>
        <v>5</v>
      </c>
      <c r="M157">
        <f>VALUE(dataset!M157)</f>
        <v>1</v>
      </c>
      <c r="N157">
        <f>IF(dataset!N157="Yes",1,0)</f>
        <v>1</v>
      </c>
      <c r="O157">
        <f>VALUE(dataset!O157)</f>
        <v>4</v>
      </c>
      <c r="P157">
        <f>IF(dataset!P157="Yes",1,0)</f>
        <v>0</v>
      </c>
      <c r="Q157">
        <f>IF(dataset!Q157="Yes",1,0)</f>
        <v>1</v>
      </c>
      <c r="R157">
        <f>VALUE(dataset!R157)</f>
        <v>100</v>
      </c>
      <c r="S157">
        <f>VALUE(dataset!S157)</f>
        <v>8</v>
      </c>
      <c r="T157">
        <f>VALUE(dataset!T157)</f>
        <v>5</v>
      </c>
      <c r="U157">
        <f>VALUE(dataset!U157)</f>
        <v>8</v>
      </c>
      <c r="V157">
        <f>MATCH(dataset!V157,{"Basic";"Intermediate";"Advanced"},0)</f>
        <v>3</v>
      </c>
      <c r="W157">
        <f>VALUE(dataset!W157)</f>
        <v>92</v>
      </c>
      <c r="X157">
        <f>VALUE(dataset!X157)</f>
        <v>232.1</v>
      </c>
      <c r="Y157">
        <f>IF(dataset!Y157="Placed",1,0)</f>
        <v>0</v>
      </c>
      <c r="Z157">
        <f>IFERROR(VALUE(RIGHT(dataset!Z157,1)),0)</f>
        <v>0</v>
      </c>
      <c r="AA157">
        <f>MATCH(dataset!AA157,_xlfn._xlws.SORT(_xlfn.UNIQUE(dataset!$AA$2:$AA$501)),0)</f>
        <v>14</v>
      </c>
      <c r="AB157">
        <f>MATCH(dataset!AB157,_xlfn._xlws.SORT(_xlfn.UNIQUE(dataset!$AB$2:$AB$501)),0)</f>
        <v>3</v>
      </c>
      <c r="AC157">
        <f>VALUE(dataset!AC157)</f>
        <v>0</v>
      </c>
    </row>
    <row r="158" spans="1:29" x14ac:dyDescent="0.3">
      <c r="A158">
        <f>VALUE(RIGHT(dataset!A158,6))</f>
        <v>157</v>
      </c>
      <c r="B158">
        <f>VALUE(dataset!B158)</f>
        <v>19</v>
      </c>
      <c r="C158">
        <f>IF(dataset!C158="Male",1,2)</f>
        <v>2</v>
      </c>
      <c r="D158">
        <f>MATCH(dataset!D158,{"Freshman";"Sophomore";"Junior";"Senior"},0)</f>
        <v>1</v>
      </c>
      <c r="E158">
        <f>MATCH(dataset!E158,_xlfn._xlws.SORT(_xlfn.UNIQUE(dataset!$E$2:$E$501)),0)</f>
        <v>1</v>
      </c>
      <c r="F158">
        <f>VALUE(dataset!F158)</f>
        <v>59</v>
      </c>
      <c r="G158">
        <f>VALUE(dataset!G158)</f>
        <v>32</v>
      </c>
      <c r="H158" s="2">
        <f>VALUE(dataset!H158)</f>
        <v>2.68</v>
      </c>
      <c r="I158">
        <f>MATCH(dataset!I158,{"Poor";"Average";"Good";"Excellent"},0)</f>
        <v>2</v>
      </c>
      <c r="J158">
        <f>VALUE(dataset!J158)</f>
        <v>7</v>
      </c>
      <c r="K158">
        <f>VALUE(dataset!K158)</f>
        <v>8</v>
      </c>
      <c r="L158">
        <f>VALUE(dataset!L158)</f>
        <v>2</v>
      </c>
      <c r="M158">
        <f>VALUE(dataset!M158)</f>
        <v>1</v>
      </c>
      <c r="N158">
        <f>IF(dataset!N158="Yes",1,0)</f>
        <v>1</v>
      </c>
      <c r="O158">
        <f>VALUE(dataset!O158)</f>
        <v>4</v>
      </c>
      <c r="P158">
        <f>IF(dataset!P158="Yes",1,0)</f>
        <v>0</v>
      </c>
      <c r="Q158">
        <f>IF(dataset!Q158="Yes",1,0)</f>
        <v>1</v>
      </c>
      <c r="R158">
        <f>VALUE(dataset!R158)</f>
        <v>100</v>
      </c>
      <c r="S158">
        <f>VALUE(dataset!S158)</f>
        <v>6</v>
      </c>
      <c r="T158">
        <f>VALUE(dataset!T158)</f>
        <v>6</v>
      </c>
      <c r="U158">
        <f>VALUE(dataset!U158)</f>
        <v>6</v>
      </c>
      <c r="V158">
        <f>MATCH(dataset!V158,{"Basic";"Intermediate";"Advanced"},0)</f>
        <v>2</v>
      </c>
      <c r="W158">
        <f>VALUE(dataset!W158)</f>
        <v>71</v>
      </c>
      <c r="X158">
        <f>VALUE(dataset!X158)</f>
        <v>196.7</v>
      </c>
      <c r="Y158">
        <f>IF(dataset!Y158="Placed",1,0)</f>
        <v>1</v>
      </c>
      <c r="Z158">
        <f>IFERROR(VALUE(RIGHT(dataset!Z158,1)),0)</f>
        <v>1</v>
      </c>
      <c r="AA158">
        <f>MATCH(dataset!AA158,_xlfn._xlws.SORT(_xlfn.UNIQUE(dataset!$AA$2:$AA$501)),0)</f>
        <v>8</v>
      </c>
      <c r="AB158">
        <f>MATCH(dataset!AB158,_xlfn._xlws.SORT(_xlfn.UNIQUE(dataset!$AB$2:$AB$501)),0)</f>
        <v>1</v>
      </c>
      <c r="AC158">
        <f>VALUE(dataset!AC158)</f>
        <v>74833</v>
      </c>
    </row>
    <row r="159" spans="1:29" x14ac:dyDescent="0.3">
      <c r="A159">
        <f>VALUE(RIGHT(dataset!A159,6))</f>
        <v>158</v>
      </c>
      <c r="B159">
        <f>VALUE(dataset!B159)</f>
        <v>20</v>
      </c>
      <c r="C159">
        <f>IF(dataset!C159="Male",1,2)</f>
        <v>1</v>
      </c>
      <c r="D159">
        <f>MATCH(dataset!D159,{"Freshman";"Sophomore";"Junior";"Senior"},0)</f>
        <v>3</v>
      </c>
      <c r="E159">
        <f>MATCH(dataset!E159,_xlfn._xlws.SORT(_xlfn.UNIQUE(dataset!$E$2:$E$501)),0)</f>
        <v>5</v>
      </c>
      <c r="F159">
        <f>VALUE(dataset!F159)</f>
        <v>75</v>
      </c>
      <c r="G159">
        <f>VALUE(dataset!G159)</f>
        <v>25</v>
      </c>
      <c r="H159" s="2">
        <f>VALUE(dataset!H159)</f>
        <v>3.33</v>
      </c>
      <c r="I159">
        <f>MATCH(dataset!I159,{"Poor";"Average";"Good";"Excellent"},0)</f>
        <v>3</v>
      </c>
      <c r="J159">
        <f>VALUE(dataset!J159)</f>
        <v>7</v>
      </c>
      <c r="K159">
        <f>VALUE(dataset!K159)</f>
        <v>10</v>
      </c>
      <c r="L159">
        <f>VALUE(dataset!L159)</f>
        <v>0</v>
      </c>
      <c r="M159">
        <f>VALUE(dataset!M159)</f>
        <v>2</v>
      </c>
      <c r="N159">
        <f>IF(dataset!N159="Yes",1,0)</f>
        <v>1</v>
      </c>
      <c r="O159">
        <f>VALUE(dataset!O159)</f>
        <v>5</v>
      </c>
      <c r="P159">
        <f>IF(dataset!P159="Yes",1,0)</f>
        <v>0</v>
      </c>
      <c r="Q159">
        <f>IF(dataset!Q159="Yes",1,0)</f>
        <v>1</v>
      </c>
      <c r="R159">
        <f>VALUE(dataset!R159)</f>
        <v>100</v>
      </c>
      <c r="S159">
        <f>VALUE(dataset!S159)</f>
        <v>9</v>
      </c>
      <c r="T159">
        <f>VALUE(dataset!T159)</f>
        <v>5</v>
      </c>
      <c r="U159">
        <f>VALUE(dataset!U159)</f>
        <v>8</v>
      </c>
      <c r="V159">
        <f>MATCH(dataset!V159,{"Basic";"Intermediate";"Advanced"},0)</f>
        <v>3</v>
      </c>
      <c r="W159">
        <f>VALUE(dataset!W159)</f>
        <v>88</v>
      </c>
      <c r="X159">
        <f>VALUE(dataset!X159)</f>
        <v>230.95</v>
      </c>
      <c r="Y159">
        <f>IF(dataset!Y159="Placed",1,0)</f>
        <v>1</v>
      </c>
      <c r="Z159">
        <f>IFERROR(VALUE(RIGHT(dataset!Z159,1)),0)</f>
        <v>1</v>
      </c>
      <c r="AA159">
        <f>MATCH(dataset!AA159,_xlfn._xlws.SORT(_xlfn.UNIQUE(dataset!$AA$2:$AA$501)),0)</f>
        <v>8</v>
      </c>
      <c r="AB159">
        <f>MATCH(dataset!AB159,_xlfn._xlws.SORT(_xlfn.UNIQUE(dataset!$AB$2:$AB$501)),0)</f>
        <v>4</v>
      </c>
      <c r="AC159">
        <f>VALUE(dataset!AC159)</f>
        <v>98352</v>
      </c>
    </row>
    <row r="160" spans="1:29" x14ac:dyDescent="0.3">
      <c r="A160">
        <f>VALUE(RIGHT(dataset!A160,6))</f>
        <v>159</v>
      </c>
      <c r="B160">
        <f>VALUE(dataset!B160)</f>
        <v>23</v>
      </c>
      <c r="C160">
        <f>IF(dataset!C160="Male",1,2)</f>
        <v>2</v>
      </c>
      <c r="D160">
        <f>MATCH(dataset!D160,{"Freshman";"Sophomore";"Junior";"Senior"},0)</f>
        <v>3</v>
      </c>
      <c r="E160">
        <f>MATCH(dataset!E160,_xlfn._xlws.SORT(_xlfn.UNIQUE(dataset!$E$2:$E$501)),0)</f>
        <v>1</v>
      </c>
      <c r="F160">
        <f>VALUE(dataset!F160)</f>
        <v>90</v>
      </c>
      <c r="G160">
        <f>VALUE(dataset!G160)</f>
        <v>18</v>
      </c>
      <c r="H160" s="2">
        <f>VALUE(dataset!H160)</f>
        <v>3.13</v>
      </c>
      <c r="I160">
        <f>MATCH(dataset!I160,{"Poor";"Average";"Good";"Excellent"},0)</f>
        <v>2</v>
      </c>
      <c r="J160">
        <f>VALUE(dataset!J160)</f>
        <v>9</v>
      </c>
      <c r="K160">
        <f>VALUE(dataset!K160)</f>
        <v>10</v>
      </c>
      <c r="L160">
        <f>VALUE(dataset!L160)</f>
        <v>2</v>
      </c>
      <c r="M160">
        <f>VALUE(dataset!M160)</f>
        <v>7</v>
      </c>
      <c r="N160">
        <f>IF(dataset!N160="Yes",1,0)</f>
        <v>1</v>
      </c>
      <c r="O160">
        <f>VALUE(dataset!O160)</f>
        <v>4</v>
      </c>
      <c r="P160">
        <f>IF(dataset!P160="Yes",1,0)</f>
        <v>0</v>
      </c>
      <c r="Q160">
        <f>IF(dataset!Q160="Yes",1,0)</f>
        <v>1</v>
      </c>
      <c r="R160">
        <f>VALUE(dataset!R160)</f>
        <v>100</v>
      </c>
      <c r="S160">
        <f>VALUE(dataset!S160)</f>
        <v>7</v>
      </c>
      <c r="T160">
        <f>VALUE(dataset!T160)</f>
        <v>9</v>
      </c>
      <c r="U160">
        <f>VALUE(dataset!U160)</f>
        <v>8</v>
      </c>
      <c r="V160">
        <f>MATCH(dataset!V160,{"Basic";"Intermediate";"Advanced"},0)</f>
        <v>2</v>
      </c>
      <c r="W160">
        <f>VALUE(dataset!W160)</f>
        <v>92</v>
      </c>
      <c r="X160">
        <f>VALUE(dataset!X160)</f>
        <v>231.95</v>
      </c>
      <c r="Y160">
        <f>IF(dataset!Y160="Placed",1,0)</f>
        <v>1</v>
      </c>
      <c r="Z160">
        <f>IFERROR(VALUE(RIGHT(dataset!Z160,1)),0)</f>
        <v>1</v>
      </c>
      <c r="AA160">
        <f>MATCH(dataset!AA160,_xlfn._xlws.SORT(_xlfn.UNIQUE(dataset!$AA$2:$AA$501)),0)</f>
        <v>8</v>
      </c>
      <c r="AB160">
        <f>MATCH(dataset!AB160,_xlfn._xlws.SORT(_xlfn.UNIQUE(dataset!$AB$2:$AB$501)),0)</f>
        <v>2</v>
      </c>
      <c r="AC160">
        <f>VALUE(dataset!AC160)</f>
        <v>88615</v>
      </c>
    </row>
    <row r="161" spans="1:29" x14ac:dyDescent="0.3">
      <c r="A161">
        <f>VALUE(RIGHT(dataset!A161,6))</f>
        <v>160</v>
      </c>
      <c r="B161">
        <f>VALUE(dataset!B161)</f>
        <v>20</v>
      </c>
      <c r="C161">
        <f>IF(dataset!C161="Male",1,2)</f>
        <v>2</v>
      </c>
      <c r="D161">
        <f>MATCH(dataset!D161,{"Freshman";"Sophomore";"Junior";"Senior"},0)</f>
        <v>3</v>
      </c>
      <c r="E161">
        <f>MATCH(dataset!E161,_xlfn._xlws.SORT(_xlfn.UNIQUE(dataset!$E$2:$E$501)),0)</f>
        <v>3</v>
      </c>
      <c r="F161">
        <f>VALUE(dataset!F161)</f>
        <v>96</v>
      </c>
      <c r="G161">
        <f>VALUE(dataset!G161)</f>
        <v>17</v>
      </c>
      <c r="H161" s="2">
        <f>VALUE(dataset!H161)</f>
        <v>3.02</v>
      </c>
      <c r="I161">
        <f>MATCH(dataset!I161,{"Poor";"Average";"Good";"Excellent"},0)</f>
        <v>2</v>
      </c>
      <c r="J161">
        <f>VALUE(dataset!J161)</f>
        <v>8</v>
      </c>
      <c r="K161">
        <f>VALUE(dataset!K161)</f>
        <v>8</v>
      </c>
      <c r="L161">
        <f>VALUE(dataset!L161)</f>
        <v>3</v>
      </c>
      <c r="M161">
        <f>VALUE(dataset!M161)</f>
        <v>1</v>
      </c>
      <c r="N161">
        <f>IF(dataset!N161="Yes",1,0)</f>
        <v>1</v>
      </c>
      <c r="O161">
        <f>VALUE(dataset!O161)</f>
        <v>5</v>
      </c>
      <c r="P161">
        <f>IF(dataset!P161="Yes",1,0)</f>
        <v>0</v>
      </c>
      <c r="Q161">
        <f>IF(dataset!Q161="Yes",1,0)</f>
        <v>1</v>
      </c>
      <c r="R161">
        <f>VALUE(dataset!R161)</f>
        <v>100</v>
      </c>
      <c r="S161">
        <f>VALUE(dataset!S161)</f>
        <v>9</v>
      </c>
      <c r="T161">
        <f>VALUE(dataset!T161)</f>
        <v>5</v>
      </c>
      <c r="U161">
        <f>VALUE(dataset!U161)</f>
        <v>7</v>
      </c>
      <c r="V161">
        <f>MATCH(dataset!V161,{"Basic";"Intermediate";"Advanced"},0)</f>
        <v>3</v>
      </c>
      <c r="W161">
        <f>VALUE(dataset!W161)</f>
        <v>88</v>
      </c>
      <c r="X161">
        <f>VALUE(dataset!X161)</f>
        <v>228.8</v>
      </c>
      <c r="Y161">
        <f>IF(dataset!Y161="Placed",1,0)</f>
        <v>1</v>
      </c>
      <c r="Z161">
        <f>IFERROR(VALUE(RIGHT(dataset!Z161,1)),0)</f>
        <v>1</v>
      </c>
      <c r="AA161">
        <f>MATCH(dataset!AA161,_xlfn._xlws.SORT(_xlfn.UNIQUE(dataset!$AA$2:$AA$501)),0)</f>
        <v>11</v>
      </c>
      <c r="AB161">
        <f>MATCH(dataset!AB161,_xlfn._xlws.SORT(_xlfn.UNIQUE(dataset!$AB$2:$AB$501)),0)</f>
        <v>1</v>
      </c>
      <c r="AC161">
        <f>VALUE(dataset!AC161)</f>
        <v>80105</v>
      </c>
    </row>
    <row r="162" spans="1:29" x14ac:dyDescent="0.3">
      <c r="A162">
        <f>VALUE(RIGHT(dataset!A162,6))</f>
        <v>161</v>
      </c>
      <c r="B162">
        <f>VALUE(dataset!B162)</f>
        <v>22</v>
      </c>
      <c r="C162">
        <f>IF(dataset!C162="Male",1,2)</f>
        <v>2</v>
      </c>
      <c r="D162">
        <f>MATCH(dataset!D162,{"Freshman";"Sophomore";"Junior";"Senior"},0)</f>
        <v>2</v>
      </c>
      <c r="E162">
        <f>MATCH(dataset!E162,_xlfn._xlws.SORT(_xlfn.UNIQUE(dataset!$E$2:$E$501)),0)</f>
        <v>2</v>
      </c>
      <c r="F162">
        <f>VALUE(dataset!F162)</f>
        <v>83</v>
      </c>
      <c r="G162">
        <f>VALUE(dataset!G162)</f>
        <v>26</v>
      </c>
      <c r="H162" s="2">
        <f>VALUE(dataset!H162)</f>
        <v>3.53</v>
      </c>
      <c r="I162">
        <f>MATCH(dataset!I162,{"Poor";"Average";"Good";"Excellent"},0)</f>
        <v>3</v>
      </c>
      <c r="J162">
        <f>VALUE(dataset!J162)</f>
        <v>4</v>
      </c>
      <c r="K162">
        <f>VALUE(dataset!K162)</f>
        <v>9</v>
      </c>
      <c r="L162">
        <f>VALUE(dataset!L162)</f>
        <v>2</v>
      </c>
      <c r="M162">
        <f>VALUE(dataset!M162)</f>
        <v>0</v>
      </c>
      <c r="N162">
        <f>IF(dataset!N162="Yes",1,0)</f>
        <v>1</v>
      </c>
      <c r="O162">
        <f>VALUE(dataset!O162)</f>
        <v>4</v>
      </c>
      <c r="P162">
        <f>IF(dataset!P162="Yes",1,0)</f>
        <v>0</v>
      </c>
      <c r="Q162">
        <f>IF(dataset!Q162="Yes",1,0)</f>
        <v>1</v>
      </c>
      <c r="R162">
        <f>VALUE(dataset!R162)</f>
        <v>93</v>
      </c>
      <c r="S162">
        <f>VALUE(dataset!S162)</f>
        <v>9</v>
      </c>
      <c r="T162">
        <f>VALUE(dataset!T162)</f>
        <v>5</v>
      </c>
      <c r="U162">
        <f>VALUE(dataset!U162)</f>
        <v>7</v>
      </c>
      <c r="V162">
        <f>MATCH(dataset!V162,{"Basic";"Intermediate";"Advanced"},0)</f>
        <v>3</v>
      </c>
      <c r="W162">
        <f>VALUE(dataset!W162)</f>
        <v>71</v>
      </c>
      <c r="X162">
        <f>VALUE(dataset!X162)</f>
        <v>205.35</v>
      </c>
      <c r="Y162">
        <f>IF(dataset!Y162="Placed",1,0)</f>
        <v>0</v>
      </c>
      <c r="Z162">
        <f>IFERROR(VALUE(RIGHT(dataset!Z162,1)),0)</f>
        <v>0</v>
      </c>
      <c r="AA162">
        <f>MATCH(dataset!AA162,_xlfn._xlws.SORT(_xlfn.UNIQUE(dataset!$AA$2:$AA$501)),0)</f>
        <v>14</v>
      </c>
      <c r="AB162">
        <f>MATCH(dataset!AB162,_xlfn._xlws.SORT(_xlfn.UNIQUE(dataset!$AB$2:$AB$501)),0)</f>
        <v>3</v>
      </c>
      <c r="AC162">
        <f>VALUE(dataset!AC162)</f>
        <v>0</v>
      </c>
    </row>
    <row r="163" spans="1:29" x14ac:dyDescent="0.3">
      <c r="A163">
        <f>VALUE(RIGHT(dataset!A163,6))</f>
        <v>162</v>
      </c>
      <c r="B163">
        <f>VALUE(dataset!B163)</f>
        <v>22</v>
      </c>
      <c r="C163">
        <f>IF(dataset!C163="Male",1,2)</f>
        <v>1</v>
      </c>
      <c r="D163">
        <f>MATCH(dataset!D163,{"Freshman";"Sophomore";"Junior";"Senior"},0)</f>
        <v>2</v>
      </c>
      <c r="E163">
        <f>MATCH(dataset!E163,_xlfn._xlws.SORT(_xlfn.UNIQUE(dataset!$E$2:$E$501)),0)</f>
        <v>8</v>
      </c>
      <c r="F163">
        <f>VALUE(dataset!F163)</f>
        <v>69</v>
      </c>
      <c r="G163">
        <f>VALUE(dataset!G163)</f>
        <v>24</v>
      </c>
      <c r="H163" s="2">
        <f>VALUE(dataset!H163)</f>
        <v>3.05</v>
      </c>
      <c r="I163">
        <f>MATCH(dataset!I163,{"Poor";"Average";"Good";"Excellent"},0)</f>
        <v>2</v>
      </c>
      <c r="J163">
        <f>VALUE(dataset!J163)</f>
        <v>8</v>
      </c>
      <c r="K163">
        <f>VALUE(dataset!K163)</f>
        <v>4</v>
      </c>
      <c r="L163">
        <f>VALUE(dataset!L163)</f>
        <v>2</v>
      </c>
      <c r="M163">
        <f>VALUE(dataset!M163)</f>
        <v>4</v>
      </c>
      <c r="N163">
        <f>IF(dataset!N163="Yes",1,0)</f>
        <v>1</v>
      </c>
      <c r="O163">
        <f>VALUE(dataset!O163)</f>
        <v>3</v>
      </c>
      <c r="P163">
        <f>IF(dataset!P163="Yes",1,0)</f>
        <v>1</v>
      </c>
      <c r="Q163">
        <f>IF(dataset!Q163="Yes",1,0)</f>
        <v>0</v>
      </c>
      <c r="R163">
        <f>VALUE(dataset!R163)</f>
        <v>100</v>
      </c>
      <c r="S163">
        <f>VALUE(dataset!S163)</f>
        <v>8</v>
      </c>
      <c r="T163">
        <f>VALUE(dataset!T163)</f>
        <v>9</v>
      </c>
      <c r="U163">
        <f>VALUE(dataset!U163)</f>
        <v>9</v>
      </c>
      <c r="V163">
        <f>MATCH(dataset!V163,{"Basic";"Intermediate";"Advanced"},0)</f>
        <v>2</v>
      </c>
      <c r="W163">
        <f>VALUE(dataset!W163)</f>
        <v>84</v>
      </c>
      <c r="X163">
        <f>VALUE(dataset!X163)</f>
        <v>209.75</v>
      </c>
      <c r="Y163">
        <f>IF(dataset!Y163="Placed",1,0)</f>
        <v>1</v>
      </c>
      <c r="Z163">
        <f>IFERROR(VALUE(RIGHT(dataset!Z163,1)),0)</f>
        <v>1</v>
      </c>
      <c r="AA163">
        <f>MATCH(dataset!AA163,_xlfn._xlws.SORT(_xlfn.UNIQUE(dataset!$AA$2:$AA$501)),0)</f>
        <v>9</v>
      </c>
      <c r="AB163">
        <f>MATCH(dataset!AB163,_xlfn._xlws.SORT(_xlfn.UNIQUE(dataset!$AB$2:$AB$501)),0)</f>
        <v>1</v>
      </c>
      <c r="AC163">
        <f>VALUE(dataset!AC163)</f>
        <v>101650</v>
      </c>
    </row>
    <row r="164" spans="1:29" x14ac:dyDescent="0.3">
      <c r="A164">
        <f>VALUE(RIGHT(dataset!A164,6))</f>
        <v>163</v>
      </c>
      <c r="B164">
        <f>VALUE(dataset!B164)</f>
        <v>23</v>
      </c>
      <c r="C164">
        <f>IF(dataset!C164="Male",1,2)</f>
        <v>1</v>
      </c>
      <c r="D164">
        <f>MATCH(dataset!D164,{"Freshman";"Sophomore";"Junior";"Senior"},0)</f>
        <v>3</v>
      </c>
      <c r="E164">
        <f>MATCH(dataset!E164,_xlfn._xlws.SORT(_xlfn.UNIQUE(dataset!$E$2:$E$501)),0)</f>
        <v>7</v>
      </c>
      <c r="F164">
        <f>VALUE(dataset!F164)</f>
        <v>76</v>
      </c>
      <c r="G164">
        <f>VALUE(dataset!G164)</f>
        <v>21</v>
      </c>
      <c r="H164" s="2">
        <f>VALUE(dataset!H164)</f>
        <v>3.04</v>
      </c>
      <c r="I164">
        <f>MATCH(dataset!I164,{"Poor";"Average";"Good";"Excellent"},0)</f>
        <v>2</v>
      </c>
      <c r="J164">
        <f>VALUE(dataset!J164)</f>
        <v>6</v>
      </c>
      <c r="K164">
        <f>VALUE(dataset!K164)</f>
        <v>6</v>
      </c>
      <c r="L164">
        <f>VALUE(dataset!L164)</f>
        <v>2</v>
      </c>
      <c r="M164">
        <f>VALUE(dataset!M164)</f>
        <v>1</v>
      </c>
      <c r="N164">
        <f>IF(dataset!N164="Yes",1,0)</f>
        <v>1</v>
      </c>
      <c r="O164">
        <f>VALUE(dataset!O164)</f>
        <v>2</v>
      </c>
      <c r="P164">
        <f>IF(dataset!P164="Yes",1,0)</f>
        <v>0</v>
      </c>
      <c r="Q164">
        <f>IF(dataset!Q164="Yes",1,0)</f>
        <v>1</v>
      </c>
      <c r="R164">
        <f>VALUE(dataset!R164)</f>
        <v>87</v>
      </c>
      <c r="S164">
        <f>VALUE(dataset!S164)</f>
        <v>5</v>
      </c>
      <c r="T164">
        <f>VALUE(dataset!T164)</f>
        <v>6</v>
      </c>
      <c r="U164">
        <f>VALUE(dataset!U164)</f>
        <v>7</v>
      </c>
      <c r="V164">
        <f>MATCH(dataset!V164,{"Basic";"Intermediate";"Advanced"},0)</f>
        <v>1</v>
      </c>
      <c r="W164">
        <f>VALUE(dataset!W164)</f>
        <v>56</v>
      </c>
      <c r="X164">
        <f>VALUE(dataset!X164)</f>
        <v>172.7</v>
      </c>
      <c r="Y164">
        <f>IF(dataset!Y164="Placed",1,0)</f>
        <v>1</v>
      </c>
      <c r="Z164">
        <f>IFERROR(VALUE(RIGHT(dataset!Z164,1)),0)</f>
        <v>2</v>
      </c>
      <c r="AA164">
        <f>MATCH(dataset!AA164,_xlfn._xlws.SORT(_xlfn.UNIQUE(dataset!$AA$2:$AA$501)),0)</f>
        <v>12</v>
      </c>
      <c r="AB164">
        <f>MATCH(dataset!AB164,_xlfn._xlws.SORT(_xlfn.UNIQUE(dataset!$AB$2:$AB$501)),0)</f>
        <v>2</v>
      </c>
      <c r="AC164">
        <f>VALUE(dataset!AC164)</f>
        <v>55242</v>
      </c>
    </row>
    <row r="165" spans="1:29" x14ac:dyDescent="0.3">
      <c r="A165">
        <f>VALUE(RIGHT(dataset!A165,6))</f>
        <v>164</v>
      </c>
      <c r="B165">
        <f>VALUE(dataset!B165)</f>
        <v>20</v>
      </c>
      <c r="C165">
        <f>IF(dataset!C165="Male",1,2)</f>
        <v>2</v>
      </c>
      <c r="D165">
        <f>MATCH(dataset!D165,{"Freshman";"Sophomore";"Junior";"Senior"},0)</f>
        <v>2</v>
      </c>
      <c r="E165">
        <f>MATCH(dataset!E165,_xlfn._xlws.SORT(_xlfn.UNIQUE(dataset!$E$2:$E$501)),0)</f>
        <v>1</v>
      </c>
      <c r="F165">
        <f>VALUE(dataset!F165)</f>
        <v>93</v>
      </c>
      <c r="G165">
        <f>VALUE(dataset!G165)</f>
        <v>15</v>
      </c>
      <c r="H165" s="2">
        <f>VALUE(dataset!H165)</f>
        <v>3.12</v>
      </c>
      <c r="I165">
        <f>MATCH(dataset!I165,{"Poor";"Average";"Good";"Excellent"},0)</f>
        <v>2</v>
      </c>
      <c r="J165">
        <f>VALUE(dataset!J165)</f>
        <v>9</v>
      </c>
      <c r="K165">
        <f>VALUE(dataset!K165)</f>
        <v>12</v>
      </c>
      <c r="L165">
        <f>VALUE(dataset!L165)</f>
        <v>1</v>
      </c>
      <c r="M165">
        <f>VALUE(dataset!M165)</f>
        <v>3</v>
      </c>
      <c r="N165">
        <f>IF(dataset!N165="Yes",1,0)</f>
        <v>1</v>
      </c>
      <c r="O165">
        <f>VALUE(dataset!O165)</f>
        <v>5</v>
      </c>
      <c r="P165">
        <f>IF(dataset!P165="Yes",1,0)</f>
        <v>0</v>
      </c>
      <c r="Q165">
        <f>IF(dataset!Q165="Yes",1,0)</f>
        <v>1</v>
      </c>
      <c r="R165">
        <f>VALUE(dataset!R165)</f>
        <v>100</v>
      </c>
      <c r="S165">
        <f>VALUE(dataset!S165)</f>
        <v>9</v>
      </c>
      <c r="T165">
        <f>VALUE(dataset!T165)</f>
        <v>6</v>
      </c>
      <c r="U165">
        <f>VALUE(dataset!U165)</f>
        <v>8</v>
      </c>
      <c r="V165">
        <f>MATCH(dataset!V165,{"Basic";"Intermediate";"Advanced"},0)</f>
        <v>3</v>
      </c>
      <c r="W165">
        <f>VALUE(dataset!W165)</f>
        <v>91</v>
      </c>
      <c r="X165">
        <f>VALUE(dataset!X165)</f>
        <v>242.8</v>
      </c>
      <c r="Y165">
        <f>IF(dataset!Y165="Placed",1,0)</f>
        <v>1</v>
      </c>
      <c r="Z165">
        <f>IFERROR(VALUE(RIGHT(dataset!Z165,1)),0)</f>
        <v>1</v>
      </c>
      <c r="AA165">
        <f>MATCH(dataset!AA165,_xlfn._xlws.SORT(_xlfn.UNIQUE(dataset!$AA$2:$AA$501)),0)</f>
        <v>1</v>
      </c>
      <c r="AB165">
        <f>MATCH(dataset!AB165,_xlfn._xlws.SORT(_xlfn.UNIQUE(dataset!$AB$2:$AB$501)),0)</f>
        <v>1</v>
      </c>
      <c r="AC165">
        <f>VALUE(dataset!AC165)</f>
        <v>87529</v>
      </c>
    </row>
    <row r="166" spans="1:29" x14ac:dyDescent="0.3">
      <c r="A166">
        <f>VALUE(RIGHT(dataset!A166,6))</f>
        <v>165</v>
      </c>
      <c r="B166">
        <f>VALUE(dataset!B166)</f>
        <v>19</v>
      </c>
      <c r="C166">
        <f>IF(dataset!C166="Male",1,2)</f>
        <v>1</v>
      </c>
      <c r="D166">
        <f>MATCH(dataset!D166,{"Freshman";"Sophomore";"Junior";"Senior"},0)</f>
        <v>4</v>
      </c>
      <c r="E166">
        <f>MATCH(dataset!E166,_xlfn._xlws.SORT(_xlfn.UNIQUE(dataset!$E$2:$E$501)),0)</f>
        <v>4</v>
      </c>
      <c r="F166">
        <f>VALUE(dataset!F166)</f>
        <v>86</v>
      </c>
      <c r="G166">
        <f>VALUE(dataset!G166)</f>
        <v>31</v>
      </c>
      <c r="H166" s="2">
        <f>VALUE(dataset!H166)</f>
        <v>3.51</v>
      </c>
      <c r="I166">
        <f>MATCH(dataset!I166,{"Poor";"Average";"Good";"Excellent"},0)</f>
        <v>3</v>
      </c>
      <c r="J166">
        <f>VALUE(dataset!J166)</f>
        <v>7</v>
      </c>
      <c r="K166">
        <f>VALUE(dataset!K166)</f>
        <v>11</v>
      </c>
      <c r="L166">
        <f>VALUE(dataset!L166)</f>
        <v>1</v>
      </c>
      <c r="M166">
        <f>VALUE(dataset!M166)</f>
        <v>2</v>
      </c>
      <c r="N166">
        <f>IF(dataset!N166="Yes",1,0)</f>
        <v>1</v>
      </c>
      <c r="O166">
        <f>VALUE(dataset!O166)</f>
        <v>5</v>
      </c>
      <c r="P166">
        <f>IF(dataset!P166="Yes",1,0)</f>
        <v>0</v>
      </c>
      <c r="Q166">
        <f>IF(dataset!Q166="Yes",1,0)</f>
        <v>0</v>
      </c>
      <c r="R166">
        <f>VALUE(dataset!R166)</f>
        <v>100</v>
      </c>
      <c r="S166">
        <f>VALUE(dataset!S166)</f>
        <v>10</v>
      </c>
      <c r="T166">
        <f>VALUE(dataset!T166)</f>
        <v>6</v>
      </c>
      <c r="U166">
        <f>VALUE(dataset!U166)</f>
        <v>8</v>
      </c>
      <c r="V166">
        <f>MATCH(dataset!V166,{"Basic";"Intermediate";"Advanced"},0)</f>
        <v>3</v>
      </c>
      <c r="W166">
        <f>VALUE(dataset!W166)</f>
        <v>92</v>
      </c>
      <c r="X166">
        <f>VALUE(dataset!X166)</f>
        <v>241.15</v>
      </c>
      <c r="Y166">
        <f>IF(dataset!Y166="Placed",1,0)</f>
        <v>1</v>
      </c>
      <c r="Z166">
        <f>IFERROR(VALUE(RIGHT(dataset!Z166,1)),0)</f>
        <v>1</v>
      </c>
      <c r="AA166">
        <f>MATCH(dataset!AA166,_xlfn._xlws.SORT(_xlfn.UNIQUE(dataset!$AA$2:$AA$501)),0)</f>
        <v>15</v>
      </c>
      <c r="AB166">
        <f>MATCH(dataset!AB166,_xlfn._xlws.SORT(_xlfn.UNIQUE(dataset!$AB$2:$AB$501)),0)</f>
        <v>1</v>
      </c>
      <c r="AC166">
        <f>VALUE(dataset!AC166)</f>
        <v>90494</v>
      </c>
    </row>
    <row r="167" spans="1:29" x14ac:dyDescent="0.3">
      <c r="A167">
        <f>VALUE(RIGHT(dataset!A167,6))</f>
        <v>166</v>
      </c>
      <c r="B167">
        <f>VALUE(dataset!B167)</f>
        <v>19</v>
      </c>
      <c r="C167">
        <f>IF(dataset!C167="Male",1,2)</f>
        <v>2</v>
      </c>
      <c r="D167">
        <f>MATCH(dataset!D167,{"Freshman";"Sophomore";"Junior";"Senior"},0)</f>
        <v>3</v>
      </c>
      <c r="E167">
        <f>MATCH(dataset!E167,_xlfn._xlws.SORT(_xlfn.UNIQUE(dataset!$E$2:$E$501)),0)</f>
        <v>2</v>
      </c>
      <c r="F167">
        <f>VALUE(dataset!F167)</f>
        <v>78</v>
      </c>
      <c r="G167">
        <f>VALUE(dataset!G167)</f>
        <v>34</v>
      </c>
      <c r="H167" s="2">
        <f>VALUE(dataset!H167)</f>
        <v>3.35</v>
      </c>
      <c r="I167">
        <f>MATCH(dataset!I167,{"Poor";"Average";"Good";"Excellent"},0)</f>
        <v>3</v>
      </c>
      <c r="J167">
        <f>VALUE(dataset!J167)</f>
        <v>6</v>
      </c>
      <c r="K167">
        <f>VALUE(dataset!K167)</f>
        <v>9</v>
      </c>
      <c r="L167">
        <f>VALUE(dataset!L167)</f>
        <v>2</v>
      </c>
      <c r="M167">
        <f>VALUE(dataset!M167)</f>
        <v>4</v>
      </c>
      <c r="N167">
        <f>IF(dataset!N167="Yes",1,0)</f>
        <v>1</v>
      </c>
      <c r="O167">
        <f>VALUE(dataset!O167)</f>
        <v>4</v>
      </c>
      <c r="P167">
        <f>IF(dataset!P167="Yes",1,0)</f>
        <v>1</v>
      </c>
      <c r="Q167">
        <f>IF(dataset!Q167="Yes",1,0)</f>
        <v>1</v>
      </c>
      <c r="R167">
        <f>VALUE(dataset!R167)</f>
        <v>100</v>
      </c>
      <c r="S167">
        <f>VALUE(dataset!S167)</f>
        <v>9</v>
      </c>
      <c r="T167">
        <f>VALUE(dataset!T167)</f>
        <v>9</v>
      </c>
      <c r="U167">
        <f>VALUE(dataset!U167)</f>
        <v>8</v>
      </c>
      <c r="V167">
        <f>MATCH(dataset!V167,{"Basic";"Intermediate";"Advanced"},0)</f>
        <v>3</v>
      </c>
      <c r="W167">
        <f>VALUE(dataset!W167)</f>
        <v>92</v>
      </c>
      <c r="X167">
        <f>VALUE(dataset!X167)</f>
        <v>225.25</v>
      </c>
      <c r="Y167">
        <f>IF(dataset!Y167="Placed",1,0)</f>
        <v>1</v>
      </c>
      <c r="Z167">
        <f>IFERROR(VALUE(RIGHT(dataset!Z167,1)),0)</f>
        <v>1</v>
      </c>
      <c r="AA167">
        <f>MATCH(dataset!AA167,_xlfn._xlws.SORT(_xlfn.UNIQUE(dataset!$AA$2:$AA$501)),0)</f>
        <v>4</v>
      </c>
      <c r="AB167">
        <f>MATCH(dataset!AB167,_xlfn._xlws.SORT(_xlfn.UNIQUE(dataset!$AB$2:$AB$501)),0)</f>
        <v>4</v>
      </c>
      <c r="AC167">
        <f>VALUE(dataset!AC167)</f>
        <v>84099</v>
      </c>
    </row>
    <row r="168" spans="1:29" x14ac:dyDescent="0.3">
      <c r="A168">
        <f>VALUE(RIGHT(dataset!A168,6))</f>
        <v>167</v>
      </c>
      <c r="B168">
        <f>VALUE(dataset!B168)</f>
        <v>18</v>
      </c>
      <c r="C168">
        <f>IF(dataset!C168="Male",1,2)</f>
        <v>1</v>
      </c>
      <c r="D168">
        <f>MATCH(dataset!D168,{"Freshman";"Sophomore";"Junior";"Senior"},0)</f>
        <v>3</v>
      </c>
      <c r="E168">
        <f>MATCH(dataset!E168,_xlfn._xlws.SORT(_xlfn.UNIQUE(dataset!$E$2:$E$501)),0)</f>
        <v>4</v>
      </c>
      <c r="F168">
        <f>VALUE(dataset!F168)</f>
        <v>81</v>
      </c>
      <c r="G168">
        <f>VALUE(dataset!G168)</f>
        <v>26</v>
      </c>
      <c r="H168" s="2">
        <f>VALUE(dataset!H168)</f>
        <v>3.03</v>
      </c>
      <c r="I168">
        <f>MATCH(dataset!I168,{"Poor";"Average";"Good";"Excellent"},0)</f>
        <v>2</v>
      </c>
      <c r="J168">
        <f>VALUE(dataset!J168)</f>
        <v>7</v>
      </c>
      <c r="K168">
        <f>VALUE(dataset!K168)</f>
        <v>10</v>
      </c>
      <c r="L168">
        <f>VALUE(dataset!L168)</f>
        <v>3</v>
      </c>
      <c r="M168">
        <f>VALUE(dataset!M168)</f>
        <v>3</v>
      </c>
      <c r="N168">
        <f>IF(dataset!N168="Yes",1,0)</f>
        <v>1</v>
      </c>
      <c r="O168">
        <f>VALUE(dataset!O168)</f>
        <v>4</v>
      </c>
      <c r="P168">
        <f>IF(dataset!P168="Yes",1,0)</f>
        <v>1</v>
      </c>
      <c r="Q168">
        <f>IF(dataset!Q168="Yes",1,0)</f>
        <v>1</v>
      </c>
      <c r="R168">
        <f>VALUE(dataset!R168)</f>
        <v>100</v>
      </c>
      <c r="S168">
        <f>VALUE(dataset!S168)</f>
        <v>9</v>
      </c>
      <c r="T168">
        <f>VALUE(dataset!T168)</f>
        <v>9</v>
      </c>
      <c r="U168">
        <f>VALUE(dataset!U168)</f>
        <v>8</v>
      </c>
      <c r="V168">
        <f>MATCH(dataset!V168,{"Basic";"Intermediate";"Advanced"},0)</f>
        <v>3</v>
      </c>
      <c r="W168">
        <f>VALUE(dataset!W168)</f>
        <v>81</v>
      </c>
      <c r="X168">
        <f>VALUE(dataset!X168)</f>
        <v>222.45</v>
      </c>
      <c r="Y168">
        <f>IF(dataset!Y168="Placed",1,0)</f>
        <v>1</v>
      </c>
      <c r="Z168">
        <f>IFERROR(VALUE(RIGHT(dataset!Z168,1)),0)</f>
        <v>1</v>
      </c>
      <c r="AA168">
        <f>MATCH(dataset!AA168,_xlfn._xlws.SORT(_xlfn.UNIQUE(dataset!$AA$2:$AA$501)),0)</f>
        <v>6</v>
      </c>
      <c r="AB168">
        <f>MATCH(dataset!AB168,_xlfn._xlws.SORT(_xlfn.UNIQUE(dataset!$AB$2:$AB$501)),0)</f>
        <v>5</v>
      </c>
      <c r="AC168">
        <f>VALUE(dataset!AC168)</f>
        <v>87332</v>
      </c>
    </row>
    <row r="169" spans="1:29" x14ac:dyDescent="0.3">
      <c r="A169">
        <f>VALUE(RIGHT(dataset!A169,6))</f>
        <v>168</v>
      </c>
      <c r="B169">
        <f>VALUE(dataset!B169)</f>
        <v>22</v>
      </c>
      <c r="C169">
        <f>IF(dataset!C169="Male",1,2)</f>
        <v>1</v>
      </c>
      <c r="D169">
        <f>MATCH(dataset!D169,{"Freshman";"Sophomore";"Junior";"Senior"},0)</f>
        <v>2</v>
      </c>
      <c r="E169">
        <f>MATCH(dataset!E169,_xlfn._xlws.SORT(_xlfn.UNIQUE(dataset!$E$2:$E$501)),0)</f>
        <v>8</v>
      </c>
      <c r="F169">
        <f>VALUE(dataset!F169)</f>
        <v>82</v>
      </c>
      <c r="G169">
        <f>VALUE(dataset!G169)</f>
        <v>17</v>
      </c>
      <c r="H169" s="2">
        <f>VALUE(dataset!H169)</f>
        <v>3.12</v>
      </c>
      <c r="I169">
        <f>MATCH(dataset!I169,{"Poor";"Average";"Good";"Excellent"},0)</f>
        <v>2</v>
      </c>
      <c r="J169">
        <f>VALUE(dataset!J169)</f>
        <v>9</v>
      </c>
      <c r="K169">
        <f>VALUE(dataset!K169)</f>
        <v>11</v>
      </c>
      <c r="L169">
        <f>VALUE(dataset!L169)</f>
        <v>1</v>
      </c>
      <c r="M169">
        <f>VALUE(dataset!M169)</f>
        <v>1</v>
      </c>
      <c r="N169">
        <f>IF(dataset!N169="Yes",1,0)</f>
        <v>1</v>
      </c>
      <c r="O169">
        <f>VALUE(dataset!O169)</f>
        <v>5</v>
      </c>
      <c r="P169">
        <f>IF(dataset!P169="Yes",1,0)</f>
        <v>0</v>
      </c>
      <c r="Q169">
        <f>IF(dataset!Q169="Yes",1,0)</f>
        <v>1</v>
      </c>
      <c r="R169">
        <f>VALUE(dataset!R169)</f>
        <v>100</v>
      </c>
      <c r="S169">
        <f>VALUE(dataset!S169)</f>
        <v>8</v>
      </c>
      <c r="T169">
        <f>VALUE(dataset!T169)</f>
        <v>6</v>
      </c>
      <c r="U169">
        <f>VALUE(dataset!U169)</f>
        <v>8</v>
      </c>
      <c r="V169">
        <f>MATCH(dataset!V169,{"Basic";"Intermediate";"Advanced"},0)</f>
        <v>3</v>
      </c>
      <c r="W169">
        <f>VALUE(dataset!W169)</f>
        <v>90</v>
      </c>
      <c r="X169">
        <f>VALUE(dataset!X169)</f>
        <v>238.3</v>
      </c>
      <c r="Y169">
        <f>IF(dataset!Y169="Placed",1,0)</f>
        <v>1</v>
      </c>
      <c r="Z169">
        <f>IFERROR(VALUE(RIGHT(dataset!Z169,1)),0)</f>
        <v>1</v>
      </c>
      <c r="AA169">
        <f>MATCH(dataset!AA169,_xlfn._xlws.SORT(_xlfn.UNIQUE(dataset!$AA$2:$AA$501)),0)</f>
        <v>9</v>
      </c>
      <c r="AB169">
        <f>MATCH(dataset!AB169,_xlfn._xlws.SORT(_xlfn.UNIQUE(dataset!$AB$2:$AB$501)),0)</f>
        <v>1</v>
      </c>
      <c r="AC169">
        <f>VALUE(dataset!AC169)</f>
        <v>77786</v>
      </c>
    </row>
    <row r="170" spans="1:29" x14ac:dyDescent="0.3">
      <c r="A170">
        <f>VALUE(RIGHT(dataset!A170,6))</f>
        <v>169</v>
      </c>
      <c r="B170">
        <f>VALUE(dataset!B170)</f>
        <v>19</v>
      </c>
      <c r="C170">
        <f>IF(dataset!C170="Male",1,2)</f>
        <v>1</v>
      </c>
      <c r="D170">
        <f>MATCH(dataset!D170,{"Freshman";"Sophomore";"Junior";"Senior"},0)</f>
        <v>4</v>
      </c>
      <c r="E170">
        <f>MATCH(dataset!E170,_xlfn._xlws.SORT(_xlfn.UNIQUE(dataset!$E$2:$E$501)),0)</f>
        <v>8</v>
      </c>
      <c r="F170">
        <f>VALUE(dataset!F170)</f>
        <v>88</v>
      </c>
      <c r="G170">
        <f>VALUE(dataset!G170)</f>
        <v>12</v>
      </c>
      <c r="H170" s="2">
        <f>VALUE(dataset!H170)</f>
        <v>3.21</v>
      </c>
      <c r="I170">
        <f>MATCH(dataset!I170,{"Poor";"Average";"Good";"Excellent"},0)</f>
        <v>3</v>
      </c>
      <c r="J170">
        <f>VALUE(dataset!J170)</f>
        <v>9</v>
      </c>
      <c r="K170">
        <f>VALUE(dataset!K170)</f>
        <v>10</v>
      </c>
      <c r="L170">
        <f>VALUE(dataset!L170)</f>
        <v>2</v>
      </c>
      <c r="M170">
        <f>VALUE(dataset!M170)</f>
        <v>1</v>
      </c>
      <c r="N170">
        <f>IF(dataset!N170="Yes",1,0)</f>
        <v>1</v>
      </c>
      <c r="O170">
        <f>VALUE(dataset!O170)</f>
        <v>5</v>
      </c>
      <c r="P170">
        <f>IF(dataset!P170="Yes",1,0)</f>
        <v>1</v>
      </c>
      <c r="Q170">
        <f>IF(dataset!Q170="Yes",1,0)</f>
        <v>1</v>
      </c>
      <c r="R170">
        <f>VALUE(dataset!R170)</f>
        <v>100</v>
      </c>
      <c r="S170">
        <f>VALUE(dataset!S170)</f>
        <v>9</v>
      </c>
      <c r="T170">
        <f>VALUE(dataset!T170)</f>
        <v>6</v>
      </c>
      <c r="U170">
        <f>VALUE(dataset!U170)</f>
        <v>10</v>
      </c>
      <c r="V170">
        <f>MATCH(dataset!V170,{"Basic";"Intermediate";"Advanced"},0)</f>
        <v>3</v>
      </c>
      <c r="W170">
        <f>VALUE(dataset!W170)</f>
        <v>100</v>
      </c>
      <c r="X170">
        <f>VALUE(dataset!X170)</f>
        <v>250.15</v>
      </c>
      <c r="Y170">
        <f>IF(dataset!Y170="Placed",1,0)</f>
        <v>1</v>
      </c>
      <c r="Z170">
        <f>IFERROR(VALUE(RIGHT(dataset!Z170,1)),0)</f>
        <v>1</v>
      </c>
      <c r="AA170">
        <f>MATCH(dataset!AA170,_xlfn._xlws.SORT(_xlfn.UNIQUE(dataset!$AA$2:$AA$501)),0)</f>
        <v>17</v>
      </c>
      <c r="AB170">
        <f>MATCH(dataset!AB170,_xlfn._xlws.SORT(_xlfn.UNIQUE(dataset!$AB$2:$AB$501)),0)</f>
        <v>1</v>
      </c>
      <c r="AC170">
        <f>VALUE(dataset!AC170)</f>
        <v>72969</v>
      </c>
    </row>
    <row r="171" spans="1:29" x14ac:dyDescent="0.3">
      <c r="A171">
        <f>VALUE(RIGHT(dataset!A171,6))</f>
        <v>170</v>
      </c>
      <c r="B171">
        <f>VALUE(dataset!B171)</f>
        <v>22</v>
      </c>
      <c r="C171">
        <f>IF(dataset!C171="Male",1,2)</f>
        <v>2</v>
      </c>
      <c r="D171">
        <f>MATCH(dataset!D171,{"Freshman";"Sophomore";"Junior";"Senior"},0)</f>
        <v>3</v>
      </c>
      <c r="E171">
        <f>MATCH(dataset!E171,_xlfn._xlws.SORT(_xlfn.UNIQUE(dataset!$E$2:$E$501)),0)</f>
        <v>3</v>
      </c>
      <c r="F171">
        <f>VALUE(dataset!F171)</f>
        <v>76</v>
      </c>
      <c r="G171">
        <f>VALUE(dataset!G171)</f>
        <v>10</v>
      </c>
      <c r="H171" s="2">
        <f>VALUE(dataset!H171)</f>
        <v>2.57</v>
      </c>
      <c r="I171">
        <f>MATCH(dataset!I171,{"Poor";"Average";"Good";"Excellent"},0)</f>
        <v>1</v>
      </c>
      <c r="J171">
        <f>VALUE(dataset!J171)</f>
        <v>7</v>
      </c>
      <c r="K171">
        <f>VALUE(dataset!K171)</f>
        <v>8</v>
      </c>
      <c r="L171">
        <f>VALUE(dataset!L171)</f>
        <v>0</v>
      </c>
      <c r="M171">
        <f>VALUE(dataset!M171)</f>
        <v>3</v>
      </c>
      <c r="N171">
        <f>IF(dataset!N171="Yes",1,0)</f>
        <v>0</v>
      </c>
      <c r="O171">
        <f>VALUE(dataset!O171)</f>
        <v>4</v>
      </c>
      <c r="P171">
        <f>IF(dataset!P171="Yes",1,0)</f>
        <v>1</v>
      </c>
      <c r="Q171">
        <f>IF(dataset!Q171="Yes",1,0)</f>
        <v>0</v>
      </c>
      <c r="R171">
        <f>VALUE(dataset!R171)</f>
        <v>100</v>
      </c>
      <c r="S171">
        <f>VALUE(dataset!S171)</f>
        <v>10</v>
      </c>
      <c r="T171">
        <f>VALUE(dataset!T171)</f>
        <v>8</v>
      </c>
      <c r="U171">
        <f>VALUE(dataset!U171)</f>
        <v>5</v>
      </c>
      <c r="V171">
        <f>MATCH(dataset!V171,{"Basic";"Intermediate";"Advanced"},0)</f>
        <v>3</v>
      </c>
      <c r="W171">
        <f>VALUE(dataset!W171)</f>
        <v>79</v>
      </c>
      <c r="X171">
        <f>VALUE(dataset!X171)</f>
        <v>202.05</v>
      </c>
      <c r="Y171">
        <f>IF(dataset!Y171="Placed",1,0)</f>
        <v>1</v>
      </c>
      <c r="Z171">
        <f>IFERROR(VALUE(RIGHT(dataset!Z171,1)),0)</f>
        <v>1</v>
      </c>
      <c r="AA171">
        <f>MATCH(dataset!AA171,_xlfn._xlws.SORT(_xlfn.UNIQUE(dataset!$AA$2:$AA$501)),0)</f>
        <v>3</v>
      </c>
      <c r="AB171">
        <f>MATCH(dataset!AB171,_xlfn._xlws.SORT(_xlfn.UNIQUE(dataset!$AB$2:$AB$501)),0)</f>
        <v>4</v>
      </c>
      <c r="AC171">
        <f>VALUE(dataset!AC171)</f>
        <v>89610</v>
      </c>
    </row>
    <row r="172" spans="1:29" x14ac:dyDescent="0.3">
      <c r="A172">
        <f>VALUE(RIGHT(dataset!A172,6))</f>
        <v>171</v>
      </c>
      <c r="B172">
        <f>VALUE(dataset!B172)</f>
        <v>21</v>
      </c>
      <c r="C172">
        <f>IF(dataset!C172="Male",1,2)</f>
        <v>2</v>
      </c>
      <c r="D172">
        <f>MATCH(dataset!D172,{"Freshman";"Sophomore";"Junior";"Senior"},0)</f>
        <v>3</v>
      </c>
      <c r="E172">
        <f>MATCH(dataset!E172,_xlfn._xlws.SORT(_xlfn.UNIQUE(dataset!$E$2:$E$501)),0)</f>
        <v>8</v>
      </c>
      <c r="F172">
        <f>VALUE(dataset!F172)</f>
        <v>72</v>
      </c>
      <c r="G172">
        <f>VALUE(dataset!G172)</f>
        <v>15</v>
      </c>
      <c r="H172" s="2">
        <f>VALUE(dataset!H172)</f>
        <v>2.82</v>
      </c>
      <c r="I172">
        <f>MATCH(dataset!I172,{"Poor";"Average";"Good";"Excellent"},0)</f>
        <v>2</v>
      </c>
      <c r="J172">
        <f>VALUE(dataset!J172)</f>
        <v>8</v>
      </c>
      <c r="K172">
        <f>VALUE(dataset!K172)</f>
        <v>10</v>
      </c>
      <c r="L172">
        <f>VALUE(dataset!L172)</f>
        <v>0</v>
      </c>
      <c r="M172">
        <f>VALUE(dataset!M172)</f>
        <v>3</v>
      </c>
      <c r="N172">
        <f>IF(dataset!N172="Yes",1,0)</f>
        <v>1</v>
      </c>
      <c r="O172">
        <f>VALUE(dataset!O172)</f>
        <v>3</v>
      </c>
      <c r="P172">
        <f>IF(dataset!P172="Yes",1,0)</f>
        <v>1</v>
      </c>
      <c r="Q172">
        <f>IF(dataset!Q172="Yes",1,0)</f>
        <v>1</v>
      </c>
      <c r="R172">
        <f>VALUE(dataset!R172)</f>
        <v>100</v>
      </c>
      <c r="S172">
        <f>VALUE(dataset!S172)</f>
        <v>10</v>
      </c>
      <c r="T172">
        <f>VALUE(dataset!T172)</f>
        <v>6</v>
      </c>
      <c r="U172">
        <f>VALUE(dataset!U172)</f>
        <v>6</v>
      </c>
      <c r="V172">
        <f>MATCH(dataset!V172,{"Basic";"Intermediate";"Advanced"},0)</f>
        <v>3</v>
      </c>
      <c r="W172">
        <f>VALUE(dataset!W172)</f>
        <v>74</v>
      </c>
      <c r="X172">
        <f>VALUE(dataset!X172)</f>
        <v>208.3</v>
      </c>
      <c r="Y172">
        <f>IF(dataset!Y172="Placed",1,0)</f>
        <v>1</v>
      </c>
      <c r="Z172">
        <f>IFERROR(VALUE(RIGHT(dataset!Z172,1)),0)</f>
        <v>1</v>
      </c>
      <c r="AA172">
        <f>MATCH(dataset!AA172,_xlfn._xlws.SORT(_xlfn.UNIQUE(dataset!$AA$2:$AA$501)),0)</f>
        <v>9</v>
      </c>
      <c r="AB172">
        <f>MATCH(dataset!AB172,_xlfn._xlws.SORT(_xlfn.UNIQUE(dataset!$AB$2:$AB$501)),0)</f>
        <v>1</v>
      </c>
      <c r="AC172">
        <f>VALUE(dataset!AC172)</f>
        <v>108253</v>
      </c>
    </row>
    <row r="173" spans="1:29" x14ac:dyDescent="0.3">
      <c r="A173">
        <f>VALUE(RIGHT(dataset!A173,6))</f>
        <v>172</v>
      </c>
      <c r="B173">
        <f>VALUE(dataset!B173)</f>
        <v>23</v>
      </c>
      <c r="C173">
        <f>IF(dataset!C173="Male",1,2)</f>
        <v>2</v>
      </c>
      <c r="D173">
        <f>MATCH(dataset!D173,{"Freshman";"Sophomore";"Junior";"Senior"},0)</f>
        <v>3</v>
      </c>
      <c r="E173">
        <f>MATCH(dataset!E173,_xlfn._xlws.SORT(_xlfn.UNIQUE(dataset!$E$2:$E$501)),0)</f>
        <v>8</v>
      </c>
      <c r="F173">
        <f>VALUE(dataset!F173)</f>
        <v>81</v>
      </c>
      <c r="G173">
        <f>VALUE(dataset!G173)</f>
        <v>11</v>
      </c>
      <c r="H173" s="2">
        <f>VALUE(dataset!H173)</f>
        <v>2.73</v>
      </c>
      <c r="I173">
        <f>MATCH(dataset!I173,{"Poor";"Average";"Good";"Excellent"},0)</f>
        <v>2</v>
      </c>
      <c r="J173">
        <f>VALUE(dataset!J173)</f>
        <v>6</v>
      </c>
      <c r="K173">
        <f>VALUE(dataset!K173)</f>
        <v>8</v>
      </c>
      <c r="L173">
        <f>VALUE(dataset!L173)</f>
        <v>1</v>
      </c>
      <c r="M173">
        <f>VALUE(dataset!M173)</f>
        <v>1</v>
      </c>
      <c r="N173">
        <f>IF(dataset!N173="Yes",1,0)</f>
        <v>1</v>
      </c>
      <c r="O173">
        <f>VALUE(dataset!O173)</f>
        <v>4</v>
      </c>
      <c r="P173">
        <f>IF(dataset!P173="Yes",1,0)</f>
        <v>0</v>
      </c>
      <c r="Q173">
        <f>IF(dataset!Q173="Yes",1,0)</f>
        <v>0</v>
      </c>
      <c r="R173">
        <f>VALUE(dataset!R173)</f>
        <v>93</v>
      </c>
      <c r="S173">
        <f>VALUE(dataset!S173)</f>
        <v>8</v>
      </c>
      <c r="T173">
        <f>VALUE(dataset!T173)</f>
        <v>7</v>
      </c>
      <c r="U173">
        <f>VALUE(dataset!U173)</f>
        <v>7</v>
      </c>
      <c r="V173">
        <f>MATCH(dataset!V173,{"Basic";"Intermediate";"Advanced"},0)</f>
        <v>2</v>
      </c>
      <c r="W173">
        <f>VALUE(dataset!W173)</f>
        <v>80</v>
      </c>
      <c r="X173">
        <f>VALUE(dataset!X173)</f>
        <v>200.35</v>
      </c>
      <c r="Y173">
        <f>IF(dataset!Y173="Placed",1,0)</f>
        <v>1</v>
      </c>
      <c r="Z173">
        <f>IFERROR(VALUE(RIGHT(dataset!Z173,1)),0)</f>
        <v>1</v>
      </c>
      <c r="AA173">
        <f>MATCH(dataset!AA173,_xlfn._xlws.SORT(_xlfn.UNIQUE(dataset!$AA$2:$AA$501)),0)</f>
        <v>17</v>
      </c>
      <c r="AB173">
        <f>MATCH(dataset!AB173,_xlfn._xlws.SORT(_xlfn.UNIQUE(dataset!$AB$2:$AB$501)),0)</f>
        <v>4</v>
      </c>
      <c r="AC173">
        <f>VALUE(dataset!AC173)</f>
        <v>73365</v>
      </c>
    </row>
    <row r="174" spans="1:29" x14ac:dyDescent="0.3">
      <c r="A174">
        <f>VALUE(RIGHT(dataset!A174,6))</f>
        <v>173</v>
      </c>
      <c r="B174">
        <f>VALUE(dataset!B174)</f>
        <v>20</v>
      </c>
      <c r="C174">
        <f>IF(dataset!C174="Male",1,2)</f>
        <v>2</v>
      </c>
      <c r="D174">
        <f>MATCH(dataset!D174,{"Freshman";"Sophomore";"Junior";"Senior"},0)</f>
        <v>3</v>
      </c>
      <c r="E174">
        <f>MATCH(dataset!E174,_xlfn._xlws.SORT(_xlfn.UNIQUE(dataset!$E$2:$E$501)),0)</f>
        <v>4</v>
      </c>
      <c r="F174">
        <f>VALUE(dataset!F174)</f>
        <v>90</v>
      </c>
      <c r="G174">
        <f>VALUE(dataset!G174)</f>
        <v>13</v>
      </c>
      <c r="H174" s="2">
        <f>VALUE(dataset!H174)</f>
        <v>3.21</v>
      </c>
      <c r="I174">
        <f>MATCH(dataset!I174,{"Poor";"Average";"Good";"Excellent"},0)</f>
        <v>3</v>
      </c>
      <c r="J174">
        <f>VALUE(dataset!J174)</f>
        <v>9</v>
      </c>
      <c r="K174">
        <f>VALUE(dataset!K174)</f>
        <v>8</v>
      </c>
      <c r="L174">
        <f>VALUE(dataset!L174)</f>
        <v>0</v>
      </c>
      <c r="M174">
        <f>VALUE(dataset!M174)</f>
        <v>6</v>
      </c>
      <c r="N174">
        <f>IF(dataset!N174="Yes",1,0)</f>
        <v>1</v>
      </c>
      <c r="O174">
        <f>VALUE(dataset!O174)</f>
        <v>4</v>
      </c>
      <c r="P174">
        <f>IF(dataset!P174="Yes",1,0)</f>
        <v>0</v>
      </c>
      <c r="Q174">
        <f>IF(dataset!Q174="Yes",1,0)</f>
        <v>1</v>
      </c>
      <c r="R174">
        <f>VALUE(dataset!R174)</f>
        <v>100</v>
      </c>
      <c r="S174">
        <f>VALUE(dataset!S174)</f>
        <v>8</v>
      </c>
      <c r="T174">
        <f>VALUE(dataset!T174)</f>
        <v>8</v>
      </c>
      <c r="U174">
        <f>VALUE(dataset!U174)</f>
        <v>7</v>
      </c>
      <c r="V174">
        <f>MATCH(dataset!V174,{"Basic";"Intermediate";"Advanced"},0)</f>
        <v>3</v>
      </c>
      <c r="W174">
        <f>VALUE(dataset!W174)</f>
        <v>90</v>
      </c>
      <c r="X174">
        <f>VALUE(dataset!X174)</f>
        <v>225.15</v>
      </c>
      <c r="Y174">
        <f>IF(dataset!Y174="Placed",1,0)</f>
        <v>1</v>
      </c>
      <c r="Z174">
        <f>IFERROR(VALUE(RIGHT(dataset!Z174,1)),0)</f>
        <v>1</v>
      </c>
      <c r="AA174">
        <f>MATCH(dataset!AA174,_xlfn._xlws.SORT(_xlfn.UNIQUE(dataset!$AA$2:$AA$501)),0)</f>
        <v>6</v>
      </c>
      <c r="AB174">
        <f>MATCH(dataset!AB174,_xlfn._xlws.SORT(_xlfn.UNIQUE(dataset!$AB$2:$AB$501)),0)</f>
        <v>1</v>
      </c>
      <c r="AC174">
        <f>VALUE(dataset!AC174)</f>
        <v>82503</v>
      </c>
    </row>
    <row r="175" spans="1:29" x14ac:dyDescent="0.3">
      <c r="A175">
        <f>VALUE(RIGHT(dataset!A175,6))</f>
        <v>174</v>
      </c>
      <c r="B175">
        <f>VALUE(dataset!B175)</f>
        <v>20</v>
      </c>
      <c r="C175">
        <f>IF(dataset!C175="Male",1,2)</f>
        <v>1</v>
      </c>
      <c r="D175">
        <f>MATCH(dataset!D175,{"Freshman";"Sophomore";"Junior";"Senior"},0)</f>
        <v>3</v>
      </c>
      <c r="E175">
        <f>MATCH(dataset!E175,_xlfn._xlws.SORT(_xlfn.UNIQUE(dataset!$E$2:$E$501)),0)</f>
        <v>5</v>
      </c>
      <c r="F175">
        <f>VALUE(dataset!F175)</f>
        <v>79</v>
      </c>
      <c r="G175">
        <f>VALUE(dataset!G175)</f>
        <v>21</v>
      </c>
      <c r="H175" s="2">
        <f>VALUE(dataset!H175)</f>
        <v>2.82</v>
      </c>
      <c r="I175">
        <f>MATCH(dataset!I175,{"Poor";"Average";"Good";"Excellent"},0)</f>
        <v>2</v>
      </c>
      <c r="J175">
        <f>VALUE(dataset!J175)</f>
        <v>7</v>
      </c>
      <c r="K175">
        <f>VALUE(dataset!K175)</f>
        <v>10</v>
      </c>
      <c r="L175">
        <f>VALUE(dataset!L175)</f>
        <v>1</v>
      </c>
      <c r="M175">
        <f>VALUE(dataset!M175)</f>
        <v>5</v>
      </c>
      <c r="N175">
        <f>IF(dataset!N175="Yes",1,0)</f>
        <v>1</v>
      </c>
      <c r="O175">
        <f>VALUE(dataset!O175)</f>
        <v>4</v>
      </c>
      <c r="P175">
        <f>IF(dataset!P175="Yes",1,0)</f>
        <v>0</v>
      </c>
      <c r="Q175">
        <f>IF(dataset!Q175="Yes",1,0)</f>
        <v>0</v>
      </c>
      <c r="R175">
        <f>VALUE(dataset!R175)</f>
        <v>100</v>
      </c>
      <c r="S175">
        <f>VALUE(dataset!S175)</f>
        <v>7</v>
      </c>
      <c r="T175">
        <f>VALUE(dataset!T175)</f>
        <v>7</v>
      </c>
      <c r="U175">
        <f>VALUE(dataset!U175)</f>
        <v>6</v>
      </c>
      <c r="V175">
        <f>MATCH(dataset!V175,{"Basic";"Intermediate";"Advanced"},0)</f>
        <v>3</v>
      </c>
      <c r="W175">
        <f>VALUE(dataset!W175)</f>
        <v>70</v>
      </c>
      <c r="X175">
        <f>VALUE(dataset!X175)</f>
        <v>202.8</v>
      </c>
      <c r="Y175">
        <f>IF(dataset!Y175="Placed",1,0)</f>
        <v>1</v>
      </c>
      <c r="Z175">
        <f>IFERROR(VALUE(RIGHT(dataset!Z175,1)),0)</f>
        <v>1</v>
      </c>
      <c r="AA175">
        <f>MATCH(dataset!AA175,_xlfn._xlws.SORT(_xlfn.UNIQUE(dataset!$AA$2:$AA$501)),0)</f>
        <v>8</v>
      </c>
      <c r="AB175">
        <f>MATCH(dataset!AB175,_xlfn._xlws.SORT(_xlfn.UNIQUE(dataset!$AB$2:$AB$501)),0)</f>
        <v>4</v>
      </c>
      <c r="AC175">
        <f>VALUE(dataset!AC175)</f>
        <v>79049</v>
      </c>
    </row>
    <row r="176" spans="1:29" x14ac:dyDescent="0.3">
      <c r="A176">
        <f>VALUE(RIGHT(dataset!A176,6))</f>
        <v>175</v>
      </c>
      <c r="B176">
        <f>VALUE(dataset!B176)</f>
        <v>21</v>
      </c>
      <c r="C176">
        <f>IF(dataset!C176="Male",1,2)</f>
        <v>2</v>
      </c>
      <c r="D176">
        <f>MATCH(dataset!D176,{"Freshman";"Sophomore";"Junior";"Senior"},0)</f>
        <v>3</v>
      </c>
      <c r="E176">
        <f>MATCH(dataset!E176,_xlfn._xlws.SORT(_xlfn.UNIQUE(dataset!$E$2:$E$501)),0)</f>
        <v>1</v>
      </c>
      <c r="F176">
        <f>VALUE(dataset!F176)</f>
        <v>80</v>
      </c>
      <c r="G176">
        <f>VALUE(dataset!G176)</f>
        <v>27</v>
      </c>
      <c r="H176" s="2">
        <f>VALUE(dataset!H176)</f>
        <v>3.13</v>
      </c>
      <c r="I176">
        <f>MATCH(dataset!I176,{"Poor";"Average";"Good";"Excellent"},0)</f>
        <v>2</v>
      </c>
      <c r="J176">
        <f>VALUE(dataset!J176)</f>
        <v>7</v>
      </c>
      <c r="K176">
        <f>VALUE(dataset!K176)</f>
        <v>12</v>
      </c>
      <c r="L176">
        <f>VALUE(dataset!L176)</f>
        <v>4</v>
      </c>
      <c r="M176">
        <f>VALUE(dataset!M176)</f>
        <v>1</v>
      </c>
      <c r="N176">
        <f>IF(dataset!N176="Yes",1,0)</f>
        <v>0</v>
      </c>
      <c r="O176">
        <f>VALUE(dataset!O176)</f>
        <v>5</v>
      </c>
      <c r="P176">
        <f>IF(dataset!P176="Yes",1,0)</f>
        <v>0</v>
      </c>
      <c r="Q176">
        <f>IF(dataset!Q176="Yes",1,0)</f>
        <v>1</v>
      </c>
      <c r="R176">
        <f>VALUE(dataset!R176)</f>
        <v>100</v>
      </c>
      <c r="S176">
        <f>VALUE(dataset!S176)</f>
        <v>9</v>
      </c>
      <c r="T176">
        <f>VALUE(dataset!T176)</f>
        <v>6</v>
      </c>
      <c r="U176">
        <f>VALUE(dataset!U176)</f>
        <v>7</v>
      </c>
      <c r="V176">
        <f>MATCH(dataset!V176,{"Basic";"Intermediate";"Advanced"},0)</f>
        <v>3</v>
      </c>
      <c r="W176">
        <f>VALUE(dataset!W176)</f>
        <v>75</v>
      </c>
      <c r="X176">
        <f>VALUE(dataset!X176)</f>
        <v>229.45</v>
      </c>
      <c r="Y176">
        <f>IF(dataset!Y176="Placed",1,0)</f>
        <v>1</v>
      </c>
      <c r="Z176">
        <f>IFERROR(VALUE(RIGHT(dataset!Z176,1)),0)</f>
        <v>1</v>
      </c>
      <c r="AA176">
        <f>MATCH(dataset!AA176,_xlfn._xlws.SORT(_xlfn.UNIQUE(dataset!$AA$2:$AA$501)),0)</f>
        <v>8</v>
      </c>
      <c r="AB176">
        <f>MATCH(dataset!AB176,_xlfn._xlws.SORT(_xlfn.UNIQUE(dataset!$AB$2:$AB$501)),0)</f>
        <v>4</v>
      </c>
      <c r="AC176">
        <f>VALUE(dataset!AC176)</f>
        <v>87325</v>
      </c>
    </row>
    <row r="177" spans="1:29" x14ac:dyDescent="0.3">
      <c r="A177">
        <f>VALUE(RIGHT(dataset!A177,6))</f>
        <v>176</v>
      </c>
      <c r="B177">
        <f>VALUE(dataset!B177)</f>
        <v>20</v>
      </c>
      <c r="C177">
        <f>IF(dataset!C177="Male",1,2)</f>
        <v>1</v>
      </c>
      <c r="D177">
        <f>MATCH(dataset!D177,{"Freshman";"Sophomore";"Junior";"Senior"},0)</f>
        <v>3</v>
      </c>
      <c r="E177">
        <f>MATCH(dataset!E177,_xlfn._xlws.SORT(_xlfn.UNIQUE(dataset!$E$2:$E$501)),0)</f>
        <v>3</v>
      </c>
      <c r="F177">
        <f>VALUE(dataset!F177)</f>
        <v>72</v>
      </c>
      <c r="G177">
        <f>VALUE(dataset!G177)</f>
        <v>16</v>
      </c>
      <c r="H177" s="2">
        <f>VALUE(dataset!H177)</f>
        <v>2.79</v>
      </c>
      <c r="I177">
        <f>MATCH(dataset!I177,{"Poor";"Average";"Good";"Excellent"},0)</f>
        <v>2</v>
      </c>
      <c r="J177">
        <f>VALUE(dataset!J177)</f>
        <v>6</v>
      </c>
      <c r="K177">
        <f>VALUE(dataset!K177)</f>
        <v>9</v>
      </c>
      <c r="L177">
        <f>VALUE(dataset!L177)</f>
        <v>4</v>
      </c>
      <c r="M177">
        <f>VALUE(dataset!M177)</f>
        <v>2</v>
      </c>
      <c r="N177">
        <f>IF(dataset!N177="Yes",1,0)</f>
        <v>0</v>
      </c>
      <c r="O177">
        <f>VALUE(dataset!O177)</f>
        <v>4</v>
      </c>
      <c r="P177">
        <f>IF(dataset!P177="Yes",1,0)</f>
        <v>1</v>
      </c>
      <c r="Q177">
        <f>IF(dataset!Q177="Yes",1,0)</f>
        <v>1</v>
      </c>
      <c r="R177">
        <f>VALUE(dataset!R177)</f>
        <v>100</v>
      </c>
      <c r="S177">
        <f>VALUE(dataset!S177)</f>
        <v>10</v>
      </c>
      <c r="T177">
        <f>VALUE(dataset!T177)</f>
        <v>8</v>
      </c>
      <c r="U177">
        <f>VALUE(dataset!U177)</f>
        <v>7</v>
      </c>
      <c r="V177">
        <f>MATCH(dataset!V177,{"Basic";"Intermediate";"Advanced"},0)</f>
        <v>3</v>
      </c>
      <c r="W177">
        <f>VALUE(dataset!W177)</f>
        <v>69</v>
      </c>
      <c r="X177">
        <f>VALUE(dataset!X177)</f>
        <v>208.35</v>
      </c>
      <c r="Y177">
        <f>IF(dataset!Y177="Placed",1,0)</f>
        <v>1</v>
      </c>
      <c r="Z177">
        <f>IFERROR(VALUE(RIGHT(dataset!Z177,1)),0)</f>
        <v>1</v>
      </c>
      <c r="AA177">
        <f>MATCH(dataset!AA177,_xlfn._xlws.SORT(_xlfn.UNIQUE(dataset!$AA$2:$AA$501)),0)</f>
        <v>11</v>
      </c>
      <c r="AB177">
        <f>MATCH(dataset!AB177,_xlfn._xlws.SORT(_xlfn.UNIQUE(dataset!$AB$2:$AB$501)),0)</f>
        <v>1</v>
      </c>
      <c r="AC177">
        <f>VALUE(dataset!AC177)</f>
        <v>102047</v>
      </c>
    </row>
    <row r="178" spans="1:29" x14ac:dyDescent="0.3">
      <c r="A178">
        <f>VALUE(RIGHT(dataset!A178,6))</f>
        <v>177</v>
      </c>
      <c r="B178">
        <f>VALUE(dataset!B178)</f>
        <v>20</v>
      </c>
      <c r="C178">
        <f>IF(dataset!C178="Male",1,2)</f>
        <v>2</v>
      </c>
      <c r="D178">
        <f>MATCH(dataset!D178,{"Freshman";"Sophomore";"Junior";"Senior"},0)</f>
        <v>4</v>
      </c>
      <c r="E178">
        <f>MATCH(dataset!E178,_xlfn._xlws.SORT(_xlfn.UNIQUE(dataset!$E$2:$E$501)),0)</f>
        <v>1</v>
      </c>
      <c r="F178">
        <f>VALUE(dataset!F178)</f>
        <v>90</v>
      </c>
      <c r="G178">
        <f>VALUE(dataset!G178)</f>
        <v>28</v>
      </c>
      <c r="H178" s="2">
        <f>VALUE(dataset!H178)</f>
        <v>3.31</v>
      </c>
      <c r="I178">
        <f>MATCH(dataset!I178,{"Poor";"Average";"Good";"Excellent"},0)</f>
        <v>3</v>
      </c>
      <c r="J178">
        <f>VALUE(dataset!J178)</f>
        <v>9</v>
      </c>
      <c r="K178">
        <f>VALUE(dataset!K178)</f>
        <v>12</v>
      </c>
      <c r="L178">
        <f>VALUE(dataset!L178)</f>
        <v>1</v>
      </c>
      <c r="M178">
        <f>VALUE(dataset!M178)</f>
        <v>6</v>
      </c>
      <c r="N178">
        <f>IF(dataset!N178="Yes",1,0)</f>
        <v>1</v>
      </c>
      <c r="O178">
        <f>VALUE(dataset!O178)</f>
        <v>5</v>
      </c>
      <c r="P178">
        <f>IF(dataset!P178="Yes",1,0)</f>
        <v>0</v>
      </c>
      <c r="Q178">
        <f>IF(dataset!Q178="Yes",1,0)</f>
        <v>1</v>
      </c>
      <c r="R178">
        <f>VALUE(dataset!R178)</f>
        <v>100</v>
      </c>
      <c r="S178">
        <f>VALUE(dataset!S178)</f>
        <v>7</v>
      </c>
      <c r="T178">
        <f>VALUE(dataset!T178)</f>
        <v>8</v>
      </c>
      <c r="U178">
        <f>VALUE(dataset!U178)</f>
        <v>10</v>
      </c>
      <c r="V178">
        <f>MATCH(dataset!V178,{"Basic";"Intermediate";"Advanced"},0)</f>
        <v>3</v>
      </c>
      <c r="W178">
        <f>VALUE(dataset!W178)</f>
        <v>99</v>
      </c>
      <c r="X178">
        <f>VALUE(dataset!X178)</f>
        <v>249.65</v>
      </c>
      <c r="Y178">
        <f>IF(dataset!Y178="Placed",1,0)</f>
        <v>0</v>
      </c>
      <c r="Z178">
        <f>IFERROR(VALUE(RIGHT(dataset!Z178,1)),0)</f>
        <v>0</v>
      </c>
      <c r="AA178">
        <f>MATCH(dataset!AA178,_xlfn._xlws.SORT(_xlfn.UNIQUE(dataset!$AA$2:$AA$501)),0)</f>
        <v>14</v>
      </c>
      <c r="AB178">
        <f>MATCH(dataset!AB178,_xlfn._xlws.SORT(_xlfn.UNIQUE(dataset!$AB$2:$AB$501)),0)</f>
        <v>3</v>
      </c>
      <c r="AC178">
        <f>VALUE(dataset!AC178)</f>
        <v>0</v>
      </c>
    </row>
    <row r="179" spans="1:29" x14ac:dyDescent="0.3">
      <c r="A179">
        <f>VALUE(RIGHT(dataset!A179,6))</f>
        <v>178</v>
      </c>
      <c r="B179">
        <f>VALUE(dataset!B179)</f>
        <v>23</v>
      </c>
      <c r="C179">
        <f>IF(dataset!C179="Male",1,2)</f>
        <v>2</v>
      </c>
      <c r="D179">
        <f>MATCH(dataset!D179,{"Freshman";"Sophomore";"Junior";"Senior"},0)</f>
        <v>4</v>
      </c>
      <c r="E179">
        <f>MATCH(dataset!E179,_xlfn._xlws.SORT(_xlfn.UNIQUE(dataset!$E$2:$E$501)),0)</f>
        <v>1</v>
      </c>
      <c r="F179">
        <f>VALUE(dataset!F179)</f>
        <v>68</v>
      </c>
      <c r="G179">
        <f>VALUE(dataset!G179)</f>
        <v>26</v>
      </c>
      <c r="H179" s="2">
        <f>VALUE(dataset!H179)</f>
        <v>2.85</v>
      </c>
      <c r="I179">
        <f>MATCH(dataset!I179,{"Poor";"Average";"Good";"Excellent"},0)</f>
        <v>2</v>
      </c>
      <c r="J179">
        <f>VALUE(dataset!J179)</f>
        <v>9</v>
      </c>
      <c r="K179">
        <f>VALUE(dataset!K179)</f>
        <v>14</v>
      </c>
      <c r="L179">
        <f>VALUE(dataset!L179)</f>
        <v>0</v>
      </c>
      <c r="M179">
        <f>VALUE(dataset!M179)</f>
        <v>3</v>
      </c>
      <c r="N179">
        <f>IF(dataset!N179="Yes",1,0)</f>
        <v>1</v>
      </c>
      <c r="O179">
        <f>VALUE(dataset!O179)</f>
        <v>5</v>
      </c>
      <c r="P179">
        <f>IF(dataset!P179="Yes",1,0)</f>
        <v>0</v>
      </c>
      <c r="Q179">
        <f>IF(dataset!Q179="Yes",1,0)</f>
        <v>1</v>
      </c>
      <c r="R179">
        <f>VALUE(dataset!R179)</f>
        <v>100</v>
      </c>
      <c r="S179">
        <f>VALUE(dataset!S179)</f>
        <v>8</v>
      </c>
      <c r="T179">
        <f>VALUE(dataset!T179)</f>
        <v>6</v>
      </c>
      <c r="U179">
        <f>VALUE(dataset!U179)</f>
        <v>6</v>
      </c>
      <c r="V179">
        <f>MATCH(dataset!V179,{"Basic";"Intermediate";"Advanced"},0)</f>
        <v>3</v>
      </c>
      <c r="W179">
        <f>VALUE(dataset!W179)</f>
        <v>75</v>
      </c>
      <c r="X179">
        <f>VALUE(dataset!X179)</f>
        <v>227.25</v>
      </c>
      <c r="Y179">
        <f>IF(dataset!Y179="Placed",1,0)</f>
        <v>1</v>
      </c>
      <c r="Z179">
        <f>IFERROR(VALUE(RIGHT(dataset!Z179,1)),0)</f>
        <v>1</v>
      </c>
      <c r="AA179">
        <f>MATCH(dataset!AA179,_xlfn._xlws.SORT(_xlfn.UNIQUE(dataset!$AA$2:$AA$501)),0)</f>
        <v>13</v>
      </c>
      <c r="AB179">
        <f>MATCH(dataset!AB179,_xlfn._xlws.SORT(_xlfn.UNIQUE(dataset!$AB$2:$AB$501)),0)</f>
        <v>1</v>
      </c>
      <c r="AC179">
        <f>VALUE(dataset!AC179)</f>
        <v>101396</v>
      </c>
    </row>
    <row r="180" spans="1:29" x14ac:dyDescent="0.3">
      <c r="A180">
        <f>VALUE(RIGHT(dataset!A180,6))</f>
        <v>179</v>
      </c>
      <c r="B180">
        <f>VALUE(dataset!B180)</f>
        <v>23</v>
      </c>
      <c r="C180">
        <f>IF(dataset!C180="Male",1,2)</f>
        <v>1</v>
      </c>
      <c r="D180">
        <f>MATCH(dataset!D180,{"Freshman";"Sophomore";"Junior";"Senior"},0)</f>
        <v>3</v>
      </c>
      <c r="E180">
        <f>MATCH(dataset!E180,_xlfn._xlws.SORT(_xlfn.UNIQUE(dataset!$E$2:$E$501)),0)</f>
        <v>1</v>
      </c>
      <c r="F180">
        <f>VALUE(dataset!F180)</f>
        <v>77</v>
      </c>
      <c r="G180">
        <f>VALUE(dataset!G180)</f>
        <v>32</v>
      </c>
      <c r="H180" s="2">
        <f>VALUE(dataset!H180)</f>
        <v>3.06</v>
      </c>
      <c r="I180">
        <f>MATCH(dataset!I180,{"Poor";"Average";"Good";"Excellent"},0)</f>
        <v>2</v>
      </c>
      <c r="J180">
        <f>VALUE(dataset!J180)</f>
        <v>9</v>
      </c>
      <c r="K180">
        <f>VALUE(dataset!K180)</f>
        <v>10</v>
      </c>
      <c r="L180">
        <f>VALUE(dataset!L180)</f>
        <v>1</v>
      </c>
      <c r="M180">
        <f>VALUE(dataset!M180)</f>
        <v>5</v>
      </c>
      <c r="N180">
        <f>IF(dataset!N180="Yes",1,0)</f>
        <v>1</v>
      </c>
      <c r="O180">
        <f>VALUE(dataset!O180)</f>
        <v>5</v>
      </c>
      <c r="P180">
        <f>IF(dataset!P180="Yes",1,0)</f>
        <v>0</v>
      </c>
      <c r="Q180">
        <f>IF(dataset!Q180="Yes",1,0)</f>
        <v>1</v>
      </c>
      <c r="R180">
        <f>VALUE(dataset!R180)</f>
        <v>100</v>
      </c>
      <c r="S180">
        <f>VALUE(dataset!S180)</f>
        <v>9</v>
      </c>
      <c r="T180">
        <f>VALUE(dataset!T180)</f>
        <v>7</v>
      </c>
      <c r="U180">
        <f>VALUE(dataset!U180)</f>
        <v>8</v>
      </c>
      <c r="V180">
        <f>MATCH(dataset!V180,{"Basic";"Intermediate";"Advanced"},0)</f>
        <v>3</v>
      </c>
      <c r="W180">
        <f>VALUE(dataset!W180)</f>
        <v>80</v>
      </c>
      <c r="X180">
        <f>VALUE(dataset!X180)</f>
        <v>232.4</v>
      </c>
      <c r="Y180">
        <f>IF(dataset!Y180="Placed",1,0)</f>
        <v>1</v>
      </c>
      <c r="Z180">
        <f>IFERROR(VALUE(RIGHT(dataset!Z180,1)),0)</f>
        <v>1</v>
      </c>
      <c r="AA180">
        <f>MATCH(dataset!AA180,_xlfn._xlws.SORT(_xlfn.UNIQUE(dataset!$AA$2:$AA$501)),0)</f>
        <v>8</v>
      </c>
      <c r="AB180">
        <f>MATCH(dataset!AB180,_xlfn._xlws.SORT(_xlfn.UNIQUE(dataset!$AB$2:$AB$501)),0)</f>
        <v>4</v>
      </c>
      <c r="AC180">
        <f>VALUE(dataset!AC180)</f>
        <v>84789</v>
      </c>
    </row>
    <row r="181" spans="1:29" x14ac:dyDescent="0.3">
      <c r="A181">
        <f>VALUE(RIGHT(dataset!A181,6))</f>
        <v>180</v>
      </c>
      <c r="B181">
        <f>VALUE(dataset!B181)</f>
        <v>19</v>
      </c>
      <c r="C181">
        <f>IF(dataset!C181="Male",1,2)</f>
        <v>1</v>
      </c>
      <c r="D181">
        <f>MATCH(dataset!D181,{"Freshman";"Sophomore";"Junior";"Senior"},0)</f>
        <v>3</v>
      </c>
      <c r="E181">
        <f>MATCH(dataset!E181,_xlfn._xlws.SORT(_xlfn.UNIQUE(dataset!$E$2:$E$501)),0)</f>
        <v>3</v>
      </c>
      <c r="F181">
        <f>VALUE(dataset!F181)</f>
        <v>100</v>
      </c>
      <c r="G181">
        <f>VALUE(dataset!G181)</f>
        <v>30</v>
      </c>
      <c r="H181" s="2">
        <f>VALUE(dataset!H181)</f>
        <v>3.46</v>
      </c>
      <c r="I181">
        <f>MATCH(dataset!I181,{"Poor";"Average";"Good";"Excellent"},0)</f>
        <v>3</v>
      </c>
      <c r="J181">
        <f>VALUE(dataset!J181)</f>
        <v>7</v>
      </c>
      <c r="K181">
        <f>VALUE(dataset!K181)</f>
        <v>9</v>
      </c>
      <c r="L181">
        <f>VALUE(dataset!L181)</f>
        <v>3</v>
      </c>
      <c r="M181">
        <f>VALUE(dataset!M181)</f>
        <v>4</v>
      </c>
      <c r="N181">
        <f>IF(dataset!N181="Yes",1,0)</f>
        <v>1</v>
      </c>
      <c r="O181">
        <f>VALUE(dataset!O181)</f>
        <v>5</v>
      </c>
      <c r="P181">
        <f>IF(dataset!P181="Yes",1,0)</f>
        <v>1</v>
      </c>
      <c r="Q181">
        <f>IF(dataset!Q181="Yes",1,0)</f>
        <v>1</v>
      </c>
      <c r="R181">
        <f>VALUE(dataset!R181)</f>
        <v>100</v>
      </c>
      <c r="S181">
        <f>VALUE(dataset!S181)</f>
        <v>10</v>
      </c>
      <c r="T181">
        <f>VALUE(dataset!T181)</f>
        <v>9</v>
      </c>
      <c r="U181">
        <f>VALUE(dataset!U181)</f>
        <v>6</v>
      </c>
      <c r="V181">
        <f>MATCH(dataset!V181,{"Basic";"Intermediate";"Advanced"},0)</f>
        <v>3</v>
      </c>
      <c r="W181">
        <f>VALUE(dataset!W181)</f>
        <v>74</v>
      </c>
      <c r="X181">
        <f>VALUE(dataset!X181)</f>
        <v>226.4</v>
      </c>
      <c r="Y181">
        <f>IF(dataset!Y181="Placed",1,0)</f>
        <v>1</v>
      </c>
      <c r="Z181">
        <f>IFERROR(VALUE(RIGHT(dataset!Z181,1)),0)</f>
        <v>1</v>
      </c>
      <c r="AA181">
        <f>MATCH(dataset!AA181,_xlfn._xlws.SORT(_xlfn.UNIQUE(dataset!$AA$2:$AA$501)),0)</f>
        <v>3</v>
      </c>
      <c r="AB181">
        <f>MATCH(dataset!AB181,_xlfn._xlws.SORT(_xlfn.UNIQUE(dataset!$AB$2:$AB$501)),0)</f>
        <v>1</v>
      </c>
      <c r="AC181">
        <f>VALUE(dataset!AC181)</f>
        <v>101175</v>
      </c>
    </row>
    <row r="182" spans="1:29" x14ac:dyDescent="0.3">
      <c r="A182">
        <f>VALUE(RIGHT(dataset!A182,6))</f>
        <v>181</v>
      </c>
      <c r="B182">
        <f>VALUE(dataset!B182)</f>
        <v>20</v>
      </c>
      <c r="C182">
        <f>IF(dataset!C182="Male",1,2)</f>
        <v>2</v>
      </c>
      <c r="D182">
        <f>MATCH(dataset!D182,{"Freshman";"Sophomore";"Junior";"Senior"},0)</f>
        <v>2</v>
      </c>
      <c r="E182">
        <f>MATCH(dataset!E182,_xlfn._xlws.SORT(_xlfn.UNIQUE(dataset!$E$2:$E$501)),0)</f>
        <v>8</v>
      </c>
      <c r="F182">
        <f>VALUE(dataset!F182)</f>
        <v>83</v>
      </c>
      <c r="G182">
        <f>VALUE(dataset!G182)</f>
        <v>42</v>
      </c>
      <c r="H182" s="2">
        <f>VALUE(dataset!H182)</f>
        <v>3.65</v>
      </c>
      <c r="I182">
        <f>MATCH(dataset!I182,{"Poor";"Average";"Good";"Excellent"},0)</f>
        <v>3</v>
      </c>
      <c r="J182">
        <f>VALUE(dataset!J182)</f>
        <v>9</v>
      </c>
      <c r="K182">
        <f>VALUE(dataset!K182)</f>
        <v>12</v>
      </c>
      <c r="L182">
        <f>VALUE(dataset!L182)</f>
        <v>3</v>
      </c>
      <c r="M182">
        <f>VALUE(dataset!M182)</f>
        <v>5</v>
      </c>
      <c r="N182">
        <f>IF(dataset!N182="Yes",1,0)</f>
        <v>1</v>
      </c>
      <c r="O182">
        <f>VALUE(dataset!O182)</f>
        <v>5</v>
      </c>
      <c r="P182">
        <f>IF(dataset!P182="Yes",1,0)</f>
        <v>1</v>
      </c>
      <c r="Q182">
        <f>IF(dataset!Q182="Yes",1,0)</f>
        <v>1</v>
      </c>
      <c r="R182">
        <f>VALUE(dataset!R182)</f>
        <v>100</v>
      </c>
      <c r="S182">
        <f>VALUE(dataset!S182)</f>
        <v>9</v>
      </c>
      <c r="T182">
        <f>VALUE(dataset!T182)</f>
        <v>9</v>
      </c>
      <c r="U182">
        <f>VALUE(dataset!U182)</f>
        <v>9</v>
      </c>
      <c r="V182">
        <f>MATCH(dataset!V182,{"Basic";"Intermediate";"Advanced"},0)</f>
        <v>3</v>
      </c>
      <c r="W182">
        <f>VALUE(dataset!W182)</f>
        <v>82</v>
      </c>
      <c r="X182">
        <f>VALUE(dataset!X182)</f>
        <v>251.25</v>
      </c>
      <c r="Y182">
        <f>IF(dataset!Y182="Placed",1,0)</f>
        <v>1</v>
      </c>
      <c r="Z182">
        <f>IFERROR(VALUE(RIGHT(dataset!Z182,1)),0)</f>
        <v>1</v>
      </c>
      <c r="AA182">
        <f>MATCH(dataset!AA182,_xlfn._xlws.SORT(_xlfn.UNIQUE(dataset!$AA$2:$AA$501)),0)</f>
        <v>17</v>
      </c>
      <c r="AB182">
        <f>MATCH(dataset!AB182,_xlfn._xlws.SORT(_xlfn.UNIQUE(dataset!$AB$2:$AB$501)),0)</f>
        <v>1</v>
      </c>
      <c r="AC182">
        <f>VALUE(dataset!AC182)</f>
        <v>81473</v>
      </c>
    </row>
    <row r="183" spans="1:29" x14ac:dyDescent="0.3">
      <c r="A183">
        <f>VALUE(RIGHT(dataset!A183,6))</f>
        <v>182</v>
      </c>
      <c r="B183">
        <f>VALUE(dataset!B183)</f>
        <v>23</v>
      </c>
      <c r="C183">
        <f>IF(dataset!C183="Male",1,2)</f>
        <v>2</v>
      </c>
      <c r="D183">
        <f>MATCH(dataset!D183,{"Freshman";"Sophomore";"Junior";"Senior"},0)</f>
        <v>1</v>
      </c>
      <c r="E183">
        <f>MATCH(dataset!E183,_xlfn._xlws.SORT(_xlfn.UNIQUE(dataset!$E$2:$E$501)),0)</f>
        <v>4</v>
      </c>
      <c r="F183">
        <f>VALUE(dataset!F183)</f>
        <v>77</v>
      </c>
      <c r="G183">
        <f>VALUE(dataset!G183)</f>
        <v>19</v>
      </c>
      <c r="H183" s="2">
        <f>VALUE(dataset!H183)</f>
        <v>3.11</v>
      </c>
      <c r="I183">
        <f>MATCH(dataset!I183,{"Poor";"Average";"Good";"Excellent"},0)</f>
        <v>2</v>
      </c>
      <c r="J183">
        <f>VALUE(dataset!J183)</f>
        <v>8</v>
      </c>
      <c r="K183">
        <f>VALUE(dataset!K183)</f>
        <v>7</v>
      </c>
      <c r="L183">
        <f>VALUE(dataset!L183)</f>
        <v>2</v>
      </c>
      <c r="M183">
        <f>VALUE(dataset!M183)</f>
        <v>2</v>
      </c>
      <c r="N183">
        <f>IF(dataset!N183="Yes",1,0)</f>
        <v>1</v>
      </c>
      <c r="O183">
        <f>VALUE(dataset!O183)</f>
        <v>3</v>
      </c>
      <c r="P183">
        <f>IF(dataset!P183="Yes",1,0)</f>
        <v>1</v>
      </c>
      <c r="Q183">
        <f>IF(dataset!Q183="Yes",1,0)</f>
        <v>0</v>
      </c>
      <c r="R183">
        <f>VALUE(dataset!R183)</f>
        <v>100</v>
      </c>
      <c r="S183">
        <f>VALUE(dataset!S183)</f>
        <v>9</v>
      </c>
      <c r="T183">
        <f>VALUE(dataset!T183)</f>
        <v>10</v>
      </c>
      <c r="U183">
        <f>VALUE(dataset!U183)</f>
        <v>8</v>
      </c>
      <c r="V183">
        <f>MATCH(dataset!V183,{"Basic";"Intermediate";"Advanced"},0)</f>
        <v>3</v>
      </c>
      <c r="W183">
        <f>VALUE(dataset!W183)</f>
        <v>76</v>
      </c>
      <c r="X183">
        <f>VALUE(dataset!X183)</f>
        <v>212.65</v>
      </c>
      <c r="Y183">
        <f>IF(dataset!Y183="Placed",1,0)</f>
        <v>0</v>
      </c>
      <c r="Z183">
        <f>IFERROR(VALUE(RIGHT(dataset!Z183,1)),0)</f>
        <v>0</v>
      </c>
      <c r="AA183">
        <f>MATCH(dataset!AA183,_xlfn._xlws.SORT(_xlfn.UNIQUE(dataset!$AA$2:$AA$501)),0)</f>
        <v>14</v>
      </c>
      <c r="AB183">
        <f>MATCH(dataset!AB183,_xlfn._xlws.SORT(_xlfn.UNIQUE(dataset!$AB$2:$AB$501)),0)</f>
        <v>3</v>
      </c>
      <c r="AC183">
        <f>VALUE(dataset!AC183)</f>
        <v>0</v>
      </c>
    </row>
    <row r="184" spans="1:29" x14ac:dyDescent="0.3">
      <c r="A184">
        <f>VALUE(RIGHT(dataset!A184,6))</f>
        <v>183</v>
      </c>
      <c r="B184">
        <f>VALUE(dataset!B184)</f>
        <v>20</v>
      </c>
      <c r="C184">
        <f>IF(dataset!C184="Male",1,2)</f>
        <v>1</v>
      </c>
      <c r="D184">
        <f>MATCH(dataset!D184,{"Freshman";"Sophomore";"Junior";"Senior"},0)</f>
        <v>2</v>
      </c>
      <c r="E184">
        <f>MATCH(dataset!E184,_xlfn._xlws.SORT(_xlfn.UNIQUE(dataset!$E$2:$E$501)),0)</f>
        <v>8</v>
      </c>
      <c r="F184">
        <f>VALUE(dataset!F184)</f>
        <v>92</v>
      </c>
      <c r="G184">
        <f>VALUE(dataset!G184)</f>
        <v>36</v>
      </c>
      <c r="H184" s="2">
        <f>VALUE(dataset!H184)</f>
        <v>3.4</v>
      </c>
      <c r="I184">
        <f>MATCH(dataset!I184,{"Poor";"Average";"Good";"Excellent"},0)</f>
        <v>3</v>
      </c>
      <c r="J184">
        <f>VALUE(dataset!J184)</f>
        <v>7</v>
      </c>
      <c r="K184">
        <f>VALUE(dataset!K184)</f>
        <v>12</v>
      </c>
      <c r="L184">
        <f>VALUE(dataset!L184)</f>
        <v>2</v>
      </c>
      <c r="M184">
        <f>VALUE(dataset!M184)</f>
        <v>2</v>
      </c>
      <c r="N184">
        <f>IF(dataset!N184="Yes",1,0)</f>
        <v>0</v>
      </c>
      <c r="O184">
        <f>VALUE(dataset!O184)</f>
        <v>5</v>
      </c>
      <c r="P184">
        <f>IF(dataset!P184="Yes",1,0)</f>
        <v>1</v>
      </c>
      <c r="Q184">
        <f>IF(dataset!Q184="Yes",1,0)</f>
        <v>1</v>
      </c>
      <c r="R184">
        <f>VALUE(dataset!R184)</f>
        <v>100</v>
      </c>
      <c r="S184">
        <f>VALUE(dataset!S184)</f>
        <v>10</v>
      </c>
      <c r="T184">
        <f>VALUE(dataset!T184)</f>
        <v>8</v>
      </c>
      <c r="U184">
        <f>VALUE(dataset!U184)</f>
        <v>9</v>
      </c>
      <c r="V184">
        <f>MATCH(dataset!V184,{"Basic";"Intermediate";"Advanced"},0)</f>
        <v>3</v>
      </c>
      <c r="W184">
        <f>VALUE(dataset!W184)</f>
        <v>88</v>
      </c>
      <c r="X184">
        <f>VALUE(dataset!X184)</f>
        <v>243</v>
      </c>
      <c r="Y184">
        <f>IF(dataset!Y184="Placed",1,0)</f>
        <v>1</v>
      </c>
      <c r="Z184">
        <f>IFERROR(VALUE(RIGHT(dataset!Z184,1)),0)</f>
        <v>1</v>
      </c>
      <c r="AA184">
        <f>MATCH(dataset!AA184,_xlfn._xlws.SORT(_xlfn.UNIQUE(dataset!$AA$2:$AA$501)),0)</f>
        <v>9</v>
      </c>
      <c r="AB184">
        <f>MATCH(dataset!AB184,_xlfn._xlws.SORT(_xlfn.UNIQUE(dataset!$AB$2:$AB$501)),0)</f>
        <v>2</v>
      </c>
      <c r="AC184">
        <f>VALUE(dataset!AC184)</f>
        <v>78794</v>
      </c>
    </row>
    <row r="185" spans="1:29" x14ac:dyDescent="0.3">
      <c r="A185">
        <f>VALUE(RIGHT(dataset!A185,6))</f>
        <v>184</v>
      </c>
      <c r="B185">
        <f>VALUE(dataset!B185)</f>
        <v>21</v>
      </c>
      <c r="C185">
        <f>IF(dataset!C185="Male",1,2)</f>
        <v>1</v>
      </c>
      <c r="D185">
        <f>MATCH(dataset!D185,{"Freshman";"Sophomore";"Junior";"Senior"},0)</f>
        <v>1</v>
      </c>
      <c r="E185">
        <f>MATCH(dataset!E185,_xlfn._xlws.SORT(_xlfn.UNIQUE(dataset!$E$2:$E$501)),0)</f>
        <v>3</v>
      </c>
      <c r="F185">
        <f>VALUE(dataset!F185)</f>
        <v>72</v>
      </c>
      <c r="G185">
        <f>VALUE(dataset!G185)</f>
        <v>23</v>
      </c>
      <c r="H185" s="2">
        <f>VALUE(dataset!H185)</f>
        <v>2.82</v>
      </c>
      <c r="I185">
        <f>MATCH(dataset!I185,{"Poor";"Average";"Good";"Excellent"},0)</f>
        <v>2</v>
      </c>
      <c r="J185">
        <f>VALUE(dataset!J185)</f>
        <v>6</v>
      </c>
      <c r="K185">
        <f>VALUE(dataset!K185)</f>
        <v>6</v>
      </c>
      <c r="L185">
        <f>VALUE(dataset!L185)</f>
        <v>2</v>
      </c>
      <c r="M185">
        <f>VALUE(dataset!M185)</f>
        <v>4</v>
      </c>
      <c r="N185">
        <f>IF(dataset!N185="Yes",1,0)</f>
        <v>1</v>
      </c>
      <c r="O185">
        <f>VALUE(dataset!O185)</f>
        <v>3</v>
      </c>
      <c r="P185">
        <f>IF(dataset!P185="Yes",1,0)</f>
        <v>1</v>
      </c>
      <c r="Q185">
        <f>IF(dataset!Q185="Yes",1,0)</f>
        <v>1</v>
      </c>
      <c r="R185">
        <f>VALUE(dataset!R185)</f>
        <v>94</v>
      </c>
      <c r="S185">
        <f>VALUE(dataset!S185)</f>
        <v>8</v>
      </c>
      <c r="T185">
        <f>VALUE(dataset!T185)</f>
        <v>8</v>
      </c>
      <c r="U185">
        <f>VALUE(dataset!U185)</f>
        <v>6</v>
      </c>
      <c r="V185">
        <f>MATCH(dataset!V185,{"Basic";"Intermediate";"Advanced"},0)</f>
        <v>3</v>
      </c>
      <c r="W185">
        <f>VALUE(dataset!W185)</f>
        <v>61</v>
      </c>
      <c r="X185">
        <f>VALUE(dataset!X185)</f>
        <v>183</v>
      </c>
      <c r="Y185">
        <f>IF(dataset!Y185="Placed",1,0)</f>
        <v>0</v>
      </c>
      <c r="Z185">
        <f>IFERROR(VALUE(RIGHT(dataset!Z185,1)),0)</f>
        <v>0</v>
      </c>
      <c r="AA185">
        <f>MATCH(dataset!AA185,_xlfn._xlws.SORT(_xlfn.UNIQUE(dataset!$AA$2:$AA$501)),0)</f>
        <v>14</v>
      </c>
      <c r="AB185">
        <f>MATCH(dataset!AB185,_xlfn._xlws.SORT(_xlfn.UNIQUE(dataset!$AB$2:$AB$501)),0)</f>
        <v>3</v>
      </c>
      <c r="AC185">
        <f>VALUE(dataset!AC185)</f>
        <v>0</v>
      </c>
    </row>
    <row r="186" spans="1:29" x14ac:dyDescent="0.3">
      <c r="A186">
        <f>VALUE(RIGHT(dataset!A186,6))</f>
        <v>185</v>
      </c>
      <c r="B186">
        <f>VALUE(dataset!B186)</f>
        <v>22</v>
      </c>
      <c r="C186">
        <f>IF(dataset!C186="Male",1,2)</f>
        <v>2</v>
      </c>
      <c r="D186">
        <f>MATCH(dataset!D186,{"Freshman";"Sophomore";"Junior";"Senior"},0)</f>
        <v>4</v>
      </c>
      <c r="E186">
        <f>MATCH(dataset!E186,_xlfn._xlws.SORT(_xlfn.UNIQUE(dataset!$E$2:$E$501)),0)</f>
        <v>3</v>
      </c>
      <c r="F186">
        <f>VALUE(dataset!F186)</f>
        <v>96</v>
      </c>
      <c r="G186">
        <f>VALUE(dataset!G186)</f>
        <v>28</v>
      </c>
      <c r="H186" s="2">
        <f>VALUE(dataset!H186)</f>
        <v>3.58</v>
      </c>
      <c r="I186">
        <f>MATCH(dataset!I186,{"Poor";"Average";"Good";"Excellent"},0)</f>
        <v>3</v>
      </c>
      <c r="J186">
        <f>VALUE(dataset!J186)</f>
        <v>10</v>
      </c>
      <c r="K186">
        <f>VALUE(dataset!K186)</f>
        <v>12</v>
      </c>
      <c r="L186">
        <f>VALUE(dataset!L186)</f>
        <v>3</v>
      </c>
      <c r="M186">
        <f>VALUE(dataset!M186)</f>
        <v>4</v>
      </c>
      <c r="N186">
        <f>IF(dataset!N186="Yes",1,0)</f>
        <v>1</v>
      </c>
      <c r="O186">
        <f>VALUE(dataset!O186)</f>
        <v>5</v>
      </c>
      <c r="P186">
        <f>IF(dataset!P186="Yes",1,0)</f>
        <v>0</v>
      </c>
      <c r="Q186">
        <f>IF(dataset!Q186="Yes",1,0)</f>
        <v>0</v>
      </c>
      <c r="R186">
        <f>VALUE(dataset!R186)</f>
        <v>100</v>
      </c>
      <c r="S186">
        <f>VALUE(dataset!S186)</f>
        <v>8</v>
      </c>
      <c r="T186">
        <f>VALUE(dataset!T186)</f>
        <v>5</v>
      </c>
      <c r="U186">
        <f>VALUE(dataset!U186)</f>
        <v>10</v>
      </c>
      <c r="V186">
        <f>MATCH(dataset!V186,{"Basic";"Intermediate";"Advanced"},0)</f>
        <v>3</v>
      </c>
      <c r="W186">
        <f>VALUE(dataset!W186)</f>
        <v>90</v>
      </c>
      <c r="X186">
        <f>VALUE(dataset!X186)</f>
        <v>258.2</v>
      </c>
      <c r="Y186">
        <f>IF(dataset!Y186="Placed",1,0)</f>
        <v>1</v>
      </c>
      <c r="Z186">
        <f>IFERROR(VALUE(RIGHT(dataset!Z186,1)),0)</f>
        <v>1</v>
      </c>
      <c r="AA186">
        <f>MATCH(dataset!AA186,_xlfn._xlws.SORT(_xlfn.UNIQUE(dataset!$AA$2:$AA$501)),0)</f>
        <v>17</v>
      </c>
      <c r="AB186">
        <f>MATCH(dataset!AB186,_xlfn._xlws.SORT(_xlfn.UNIQUE(dataset!$AB$2:$AB$501)),0)</f>
        <v>4</v>
      </c>
      <c r="AC186">
        <f>VALUE(dataset!AC186)</f>
        <v>96269</v>
      </c>
    </row>
    <row r="187" spans="1:29" x14ac:dyDescent="0.3">
      <c r="A187">
        <f>VALUE(RIGHT(dataset!A187,6))</f>
        <v>186</v>
      </c>
      <c r="B187">
        <f>VALUE(dataset!B187)</f>
        <v>20</v>
      </c>
      <c r="C187">
        <f>IF(dataset!C187="Male",1,2)</f>
        <v>1</v>
      </c>
      <c r="D187">
        <f>MATCH(dataset!D187,{"Freshman";"Sophomore";"Junior";"Senior"},0)</f>
        <v>2</v>
      </c>
      <c r="E187">
        <f>MATCH(dataset!E187,_xlfn._xlws.SORT(_xlfn.UNIQUE(dataset!$E$2:$E$501)),0)</f>
        <v>3</v>
      </c>
      <c r="F187">
        <f>VALUE(dataset!F187)</f>
        <v>94</v>
      </c>
      <c r="G187">
        <f>VALUE(dataset!G187)</f>
        <v>18</v>
      </c>
      <c r="H187" s="2">
        <f>VALUE(dataset!H187)</f>
        <v>3.27</v>
      </c>
      <c r="I187">
        <f>MATCH(dataset!I187,{"Poor";"Average";"Good";"Excellent"},0)</f>
        <v>3</v>
      </c>
      <c r="J187">
        <f>VALUE(dataset!J187)</f>
        <v>8</v>
      </c>
      <c r="K187">
        <f>VALUE(dataset!K187)</f>
        <v>11</v>
      </c>
      <c r="L187">
        <f>VALUE(dataset!L187)</f>
        <v>0</v>
      </c>
      <c r="M187">
        <f>VALUE(dataset!M187)</f>
        <v>3</v>
      </c>
      <c r="N187">
        <f>IF(dataset!N187="Yes",1,0)</f>
        <v>1</v>
      </c>
      <c r="O187">
        <f>VALUE(dataset!O187)</f>
        <v>5</v>
      </c>
      <c r="P187">
        <f>IF(dataset!P187="Yes",1,0)</f>
        <v>1</v>
      </c>
      <c r="Q187">
        <f>IF(dataset!Q187="Yes",1,0)</f>
        <v>0</v>
      </c>
      <c r="R187">
        <f>VALUE(dataset!R187)</f>
        <v>100</v>
      </c>
      <c r="S187">
        <f>VALUE(dataset!S187)</f>
        <v>10</v>
      </c>
      <c r="T187">
        <f>VALUE(dataset!T187)</f>
        <v>6</v>
      </c>
      <c r="U187">
        <f>VALUE(dataset!U187)</f>
        <v>9</v>
      </c>
      <c r="V187">
        <f>MATCH(dataset!V187,{"Basic";"Intermediate";"Advanced"},0)</f>
        <v>3</v>
      </c>
      <c r="W187">
        <f>VALUE(dataset!W187)</f>
        <v>79</v>
      </c>
      <c r="X187">
        <f>VALUE(dataset!X187)</f>
        <v>235.55</v>
      </c>
      <c r="Y187">
        <f>IF(dataset!Y187="Placed",1,0)</f>
        <v>0</v>
      </c>
      <c r="Z187">
        <f>IFERROR(VALUE(RIGHT(dataset!Z187,1)),0)</f>
        <v>0</v>
      </c>
      <c r="AA187">
        <f>MATCH(dataset!AA187,_xlfn._xlws.SORT(_xlfn.UNIQUE(dataset!$AA$2:$AA$501)),0)</f>
        <v>14</v>
      </c>
      <c r="AB187">
        <f>MATCH(dataset!AB187,_xlfn._xlws.SORT(_xlfn.UNIQUE(dataset!$AB$2:$AB$501)),0)</f>
        <v>3</v>
      </c>
      <c r="AC187">
        <f>VALUE(dataset!AC187)</f>
        <v>0</v>
      </c>
    </row>
    <row r="188" spans="1:29" x14ac:dyDescent="0.3">
      <c r="A188">
        <f>VALUE(RIGHT(dataset!A188,6))</f>
        <v>187</v>
      </c>
      <c r="B188">
        <f>VALUE(dataset!B188)</f>
        <v>20</v>
      </c>
      <c r="C188">
        <f>IF(dataset!C188="Male",1,2)</f>
        <v>2</v>
      </c>
      <c r="D188">
        <f>MATCH(dataset!D188,{"Freshman";"Sophomore";"Junior";"Senior"},0)</f>
        <v>1</v>
      </c>
      <c r="E188">
        <f>MATCH(dataset!E188,_xlfn._xlws.SORT(_xlfn.UNIQUE(dataset!$E$2:$E$501)),0)</f>
        <v>8</v>
      </c>
      <c r="F188">
        <f>VALUE(dataset!F188)</f>
        <v>75</v>
      </c>
      <c r="G188">
        <f>VALUE(dataset!G188)</f>
        <v>20</v>
      </c>
      <c r="H188" s="2">
        <f>VALUE(dataset!H188)</f>
        <v>2.85</v>
      </c>
      <c r="I188">
        <f>MATCH(dataset!I188,{"Poor";"Average";"Good";"Excellent"},0)</f>
        <v>2</v>
      </c>
      <c r="J188">
        <f>VALUE(dataset!J188)</f>
        <v>5</v>
      </c>
      <c r="K188">
        <f>VALUE(dataset!K188)</f>
        <v>8</v>
      </c>
      <c r="L188">
        <f>VALUE(dataset!L188)</f>
        <v>3</v>
      </c>
      <c r="M188">
        <f>VALUE(dataset!M188)</f>
        <v>3</v>
      </c>
      <c r="N188">
        <f>IF(dataset!N188="Yes",1,0)</f>
        <v>1</v>
      </c>
      <c r="O188">
        <f>VALUE(dataset!O188)</f>
        <v>3</v>
      </c>
      <c r="P188">
        <f>IF(dataset!P188="Yes",1,0)</f>
        <v>1</v>
      </c>
      <c r="Q188">
        <f>IF(dataset!Q188="Yes",1,0)</f>
        <v>1</v>
      </c>
      <c r="R188">
        <f>VALUE(dataset!R188)</f>
        <v>96</v>
      </c>
      <c r="S188">
        <f>VALUE(dataset!S188)</f>
        <v>9</v>
      </c>
      <c r="T188">
        <f>VALUE(dataset!T188)</f>
        <v>9</v>
      </c>
      <c r="U188">
        <f>VALUE(dataset!U188)</f>
        <v>6</v>
      </c>
      <c r="V188">
        <f>MATCH(dataset!V188,{"Basic";"Intermediate";"Advanced"},0)</f>
        <v>3</v>
      </c>
      <c r="W188">
        <f>VALUE(dataset!W188)</f>
        <v>71</v>
      </c>
      <c r="X188">
        <f>VALUE(dataset!X188)</f>
        <v>192.55</v>
      </c>
      <c r="Y188">
        <f>IF(dataset!Y188="Placed",1,0)</f>
        <v>1</v>
      </c>
      <c r="Z188">
        <f>IFERROR(VALUE(RIGHT(dataset!Z188,1)),0)</f>
        <v>1</v>
      </c>
      <c r="AA188">
        <f>MATCH(dataset!AA188,_xlfn._xlws.SORT(_xlfn.UNIQUE(dataset!$AA$2:$AA$501)),0)</f>
        <v>9</v>
      </c>
      <c r="AB188">
        <f>MATCH(dataset!AB188,_xlfn._xlws.SORT(_xlfn.UNIQUE(dataset!$AB$2:$AB$501)),0)</f>
        <v>2</v>
      </c>
      <c r="AC188">
        <f>VALUE(dataset!AC188)</f>
        <v>102933</v>
      </c>
    </row>
    <row r="189" spans="1:29" x14ac:dyDescent="0.3">
      <c r="A189">
        <f>VALUE(RIGHT(dataset!A189,6))</f>
        <v>188</v>
      </c>
      <c r="B189">
        <f>VALUE(dataset!B189)</f>
        <v>23</v>
      </c>
      <c r="C189">
        <f>IF(dataset!C189="Male",1,2)</f>
        <v>2</v>
      </c>
      <c r="D189">
        <f>MATCH(dataset!D189,{"Freshman";"Sophomore";"Junior";"Senior"},0)</f>
        <v>3</v>
      </c>
      <c r="E189">
        <f>MATCH(dataset!E189,_xlfn._xlws.SORT(_xlfn.UNIQUE(dataset!$E$2:$E$501)),0)</f>
        <v>8</v>
      </c>
      <c r="F189">
        <f>VALUE(dataset!F189)</f>
        <v>86</v>
      </c>
      <c r="G189">
        <f>VALUE(dataset!G189)</f>
        <v>32</v>
      </c>
      <c r="H189" s="2">
        <f>VALUE(dataset!H189)</f>
        <v>3.54</v>
      </c>
      <c r="I189">
        <f>MATCH(dataset!I189,{"Poor";"Average";"Good";"Excellent"},0)</f>
        <v>3</v>
      </c>
      <c r="J189">
        <f>VALUE(dataset!J189)</f>
        <v>10</v>
      </c>
      <c r="K189">
        <f>VALUE(dataset!K189)</f>
        <v>12</v>
      </c>
      <c r="L189">
        <f>VALUE(dataset!L189)</f>
        <v>4</v>
      </c>
      <c r="M189">
        <f>VALUE(dataset!M189)</f>
        <v>5</v>
      </c>
      <c r="N189">
        <f>IF(dataset!N189="Yes",1,0)</f>
        <v>1</v>
      </c>
      <c r="O189">
        <f>VALUE(dataset!O189)</f>
        <v>5</v>
      </c>
      <c r="P189">
        <f>IF(dataset!P189="Yes",1,0)</f>
        <v>1</v>
      </c>
      <c r="Q189">
        <f>IF(dataset!Q189="Yes",1,0)</f>
        <v>1</v>
      </c>
      <c r="R189">
        <f>VALUE(dataset!R189)</f>
        <v>100</v>
      </c>
      <c r="S189">
        <f>VALUE(dataset!S189)</f>
        <v>10</v>
      </c>
      <c r="T189">
        <f>VALUE(dataset!T189)</f>
        <v>9</v>
      </c>
      <c r="U189">
        <f>VALUE(dataset!U189)</f>
        <v>10</v>
      </c>
      <c r="V189">
        <f>MATCH(dataset!V189,{"Basic";"Intermediate";"Advanced"},0)</f>
        <v>3</v>
      </c>
      <c r="W189">
        <f>VALUE(dataset!W189)</f>
        <v>99</v>
      </c>
      <c r="X189">
        <f>VALUE(dataset!X189)</f>
        <v>267.60000000000002</v>
      </c>
      <c r="Y189">
        <f>IF(dataset!Y189="Placed",1,0)</f>
        <v>0</v>
      </c>
      <c r="Z189">
        <f>IFERROR(VALUE(RIGHT(dataset!Z189,1)),0)</f>
        <v>0</v>
      </c>
      <c r="AA189">
        <f>MATCH(dataset!AA189,_xlfn._xlws.SORT(_xlfn.UNIQUE(dataset!$AA$2:$AA$501)),0)</f>
        <v>14</v>
      </c>
      <c r="AB189">
        <f>MATCH(dataset!AB189,_xlfn._xlws.SORT(_xlfn.UNIQUE(dataset!$AB$2:$AB$501)),0)</f>
        <v>3</v>
      </c>
      <c r="AC189">
        <f>VALUE(dataset!AC189)</f>
        <v>0</v>
      </c>
    </row>
    <row r="190" spans="1:29" x14ac:dyDescent="0.3">
      <c r="A190">
        <f>VALUE(RIGHT(dataset!A190,6))</f>
        <v>189</v>
      </c>
      <c r="B190">
        <f>VALUE(dataset!B190)</f>
        <v>21</v>
      </c>
      <c r="C190">
        <f>IF(dataset!C190="Male",1,2)</f>
        <v>1</v>
      </c>
      <c r="D190">
        <f>MATCH(dataset!D190,{"Freshman";"Sophomore";"Junior";"Senior"},0)</f>
        <v>4</v>
      </c>
      <c r="E190">
        <f>MATCH(dataset!E190,_xlfn._xlws.SORT(_xlfn.UNIQUE(dataset!$E$2:$E$501)),0)</f>
        <v>1</v>
      </c>
      <c r="F190">
        <f>VALUE(dataset!F190)</f>
        <v>83</v>
      </c>
      <c r="G190">
        <f>VALUE(dataset!G190)</f>
        <v>24</v>
      </c>
      <c r="H190" s="2">
        <f>VALUE(dataset!H190)</f>
        <v>3.45</v>
      </c>
      <c r="I190">
        <f>MATCH(dataset!I190,{"Poor";"Average";"Good";"Excellent"},0)</f>
        <v>3</v>
      </c>
      <c r="J190">
        <f>VALUE(dataset!J190)</f>
        <v>10</v>
      </c>
      <c r="K190">
        <f>VALUE(dataset!K190)</f>
        <v>12</v>
      </c>
      <c r="L190">
        <f>VALUE(dataset!L190)</f>
        <v>3</v>
      </c>
      <c r="M190">
        <f>VALUE(dataset!M190)</f>
        <v>3</v>
      </c>
      <c r="N190">
        <f>IF(dataset!N190="Yes",1,0)</f>
        <v>1</v>
      </c>
      <c r="O190">
        <f>VALUE(dataset!O190)</f>
        <v>5</v>
      </c>
      <c r="P190">
        <f>IF(dataset!P190="Yes",1,0)</f>
        <v>0</v>
      </c>
      <c r="Q190">
        <f>IF(dataset!Q190="Yes",1,0)</f>
        <v>1</v>
      </c>
      <c r="R190">
        <f>VALUE(dataset!R190)</f>
        <v>100</v>
      </c>
      <c r="S190">
        <f>VALUE(dataset!S190)</f>
        <v>8</v>
      </c>
      <c r="T190">
        <f>VALUE(dataset!T190)</f>
        <v>5</v>
      </c>
      <c r="U190">
        <f>VALUE(dataset!U190)</f>
        <v>9</v>
      </c>
      <c r="V190">
        <f>MATCH(dataset!V190,{"Basic";"Intermediate";"Advanced"},0)</f>
        <v>3</v>
      </c>
      <c r="W190">
        <f>VALUE(dataset!W190)</f>
        <v>83</v>
      </c>
      <c r="X190">
        <f>VALUE(dataset!X190)</f>
        <v>250.75</v>
      </c>
      <c r="Y190">
        <f>IF(dataset!Y190="Placed",1,0)</f>
        <v>1</v>
      </c>
      <c r="Z190">
        <f>IFERROR(VALUE(RIGHT(dataset!Z190,1)),0)</f>
        <v>1</v>
      </c>
      <c r="AA190">
        <f>MATCH(dataset!AA190,_xlfn._xlws.SORT(_xlfn.UNIQUE(dataset!$AA$2:$AA$501)),0)</f>
        <v>1</v>
      </c>
      <c r="AB190">
        <f>MATCH(dataset!AB190,_xlfn._xlws.SORT(_xlfn.UNIQUE(dataset!$AB$2:$AB$501)),0)</f>
        <v>4</v>
      </c>
      <c r="AC190">
        <f>VALUE(dataset!AC190)</f>
        <v>86217</v>
      </c>
    </row>
    <row r="191" spans="1:29" x14ac:dyDescent="0.3">
      <c r="A191">
        <f>VALUE(RIGHT(dataset!A191,6))</f>
        <v>190</v>
      </c>
      <c r="B191">
        <f>VALUE(dataset!B191)</f>
        <v>21</v>
      </c>
      <c r="C191">
        <f>IF(dataset!C191="Male",1,2)</f>
        <v>2</v>
      </c>
      <c r="D191">
        <f>MATCH(dataset!D191,{"Freshman";"Sophomore";"Junior";"Senior"},0)</f>
        <v>3</v>
      </c>
      <c r="E191">
        <f>MATCH(dataset!E191,_xlfn._xlws.SORT(_xlfn.UNIQUE(dataset!$E$2:$E$501)),0)</f>
        <v>8</v>
      </c>
      <c r="F191">
        <f>VALUE(dataset!F191)</f>
        <v>78</v>
      </c>
      <c r="G191">
        <f>VALUE(dataset!G191)</f>
        <v>12</v>
      </c>
      <c r="H191" s="2">
        <f>VALUE(dataset!H191)</f>
        <v>2.83</v>
      </c>
      <c r="I191">
        <f>MATCH(dataset!I191,{"Poor";"Average";"Good";"Excellent"},0)</f>
        <v>2</v>
      </c>
      <c r="J191">
        <f>VALUE(dataset!J191)</f>
        <v>9</v>
      </c>
      <c r="K191">
        <f>VALUE(dataset!K191)</f>
        <v>9</v>
      </c>
      <c r="L191">
        <f>VALUE(dataset!L191)</f>
        <v>4</v>
      </c>
      <c r="M191">
        <f>VALUE(dataset!M191)</f>
        <v>5</v>
      </c>
      <c r="N191">
        <f>IF(dataset!N191="Yes",1,0)</f>
        <v>1</v>
      </c>
      <c r="O191">
        <f>VALUE(dataset!O191)</f>
        <v>5</v>
      </c>
      <c r="P191">
        <f>IF(dataset!P191="Yes",1,0)</f>
        <v>0</v>
      </c>
      <c r="Q191">
        <f>IF(dataset!Q191="Yes",1,0)</f>
        <v>1</v>
      </c>
      <c r="R191">
        <f>VALUE(dataset!R191)</f>
        <v>100</v>
      </c>
      <c r="S191">
        <f>VALUE(dataset!S191)</f>
        <v>9</v>
      </c>
      <c r="T191">
        <f>VALUE(dataset!T191)</f>
        <v>6</v>
      </c>
      <c r="U191">
        <f>VALUE(dataset!U191)</f>
        <v>9</v>
      </c>
      <c r="V191">
        <f>MATCH(dataset!V191,{"Basic";"Intermediate";"Advanced"},0)</f>
        <v>3</v>
      </c>
      <c r="W191">
        <f>VALUE(dataset!W191)</f>
        <v>93</v>
      </c>
      <c r="X191">
        <f>VALUE(dataset!X191)</f>
        <v>239.95</v>
      </c>
      <c r="Y191">
        <f>IF(dataset!Y191="Placed",1,0)</f>
        <v>1</v>
      </c>
      <c r="Z191">
        <f>IFERROR(VALUE(RIGHT(dataset!Z191,1)),0)</f>
        <v>1</v>
      </c>
      <c r="AA191">
        <f>MATCH(dataset!AA191,_xlfn._xlws.SORT(_xlfn.UNIQUE(dataset!$AA$2:$AA$501)),0)</f>
        <v>17</v>
      </c>
      <c r="AB191">
        <f>MATCH(dataset!AB191,_xlfn._xlws.SORT(_xlfn.UNIQUE(dataset!$AB$2:$AB$501)),0)</f>
        <v>4</v>
      </c>
      <c r="AC191">
        <f>VALUE(dataset!AC191)</f>
        <v>107532</v>
      </c>
    </row>
    <row r="192" spans="1:29" x14ac:dyDescent="0.3">
      <c r="A192">
        <f>VALUE(RIGHT(dataset!A192,6))</f>
        <v>191</v>
      </c>
      <c r="B192">
        <f>VALUE(dataset!B192)</f>
        <v>19</v>
      </c>
      <c r="C192">
        <f>IF(dataset!C192="Male",1,2)</f>
        <v>2</v>
      </c>
      <c r="D192">
        <f>MATCH(dataset!D192,{"Freshman";"Sophomore";"Junior";"Senior"},0)</f>
        <v>2</v>
      </c>
      <c r="E192">
        <f>MATCH(dataset!E192,_xlfn._xlws.SORT(_xlfn.UNIQUE(dataset!$E$2:$E$501)),0)</f>
        <v>7</v>
      </c>
      <c r="F192">
        <f>VALUE(dataset!F192)</f>
        <v>70</v>
      </c>
      <c r="G192">
        <f>VALUE(dataset!G192)</f>
        <v>15</v>
      </c>
      <c r="H192" s="2">
        <f>VALUE(dataset!H192)</f>
        <v>2.82</v>
      </c>
      <c r="I192">
        <f>MATCH(dataset!I192,{"Poor";"Average";"Good";"Excellent"},0)</f>
        <v>2</v>
      </c>
      <c r="J192">
        <f>VALUE(dataset!J192)</f>
        <v>5</v>
      </c>
      <c r="K192">
        <f>VALUE(dataset!K192)</f>
        <v>7</v>
      </c>
      <c r="L192">
        <f>VALUE(dataset!L192)</f>
        <v>0</v>
      </c>
      <c r="M192">
        <f>VALUE(dataset!M192)</f>
        <v>3</v>
      </c>
      <c r="N192">
        <f>IF(dataset!N192="Yes",1,0)</f>
        <v>0</v>
      </c>
      <c r="O192">
        <f>VALUE(dataset!O192)</f>
        <v>2</v>
      </c>
      <c r="P192">
        <f>IF(dataset!P192="Yes",1,0)</f>
        <v>0</v>
      </c>
      <c r="Q192">
        <f>IF(dataset!Q192="Yes",1,0)</f>
        <v>0</v>
      </c>
      <c r="R192">
        <f>VALUE(dataset!R192)</f>
        <v>82</v>
      </c>
      <c r="S192">
        <f>VALUE(dataset!S192)</f>
        <v>7</v>
      </c>
      <c r="T192">
        <f>VALUE(dataset!T192)</f>
        <v>6</v>
      </c>
      <c r="U192">
        <f>VALUE(dataset!U192)</f>
        <v>6</v>
      </c>
      <c r="V192">
        <f>MATCH(dataset!V192,{"Basic";"Intermediate";"Advanced"},0)</f>
        <v>2</v>
      </c>
      <c r="W192">
        <f>VALUE(dataset!W192)</f>
        <v>56</v>
      </c>
      <c r="X192">
        <f>VALUE(dataset!X192)</f>
        <v>164.9</v>
      </c>
      <c r="Y192">
        <f>IF(dataset!Y192="Placed",1,0)</f>
        <v>0</v>
      </c>
      <c r="Z192">
        <f>IFERROR(VALUE(RIGHT(dataset!Z192,1)),0)</f>
        <v>0</v>
      </c>
      <c r="AA192">
        <f>MATCH(dataset!AA192,_xlfn._xlws.SORT(_xlfn.UNIQUE(dataset!$AA$2:$AA$501)),0)</f>
        <v>14</v>
      </c>
      <c r="AB192">
        <f>MATCH(dataset!AB192,_xlfn._xlws.SORT(_xlfn.UNIQUE(dataset!$AB$2:$AB$501)),0)</f>
        <v>3</v>
      </c>
      <c r="AC192">
        <f>VALUE(dataset!AC192)</f>
        <v>0</v>
      </c>
    </row>
    <row r="193" spans="1:29" x14ac:dyDescent="0.3">
      <c r="A193">
        <f>VALUE(RIGHT(dataset!A193,6))</f>
        <v>192</v>
      </c>
      <c r="B193">
        <f>VALUE(dataset!B193)</f>
        <v>19</v>
      </c>
      <c r="C193">
        <f>IF(dataset!C193="Male",1,2)</f>
        <v>1</v>
      </c>
      <c r="D193">
        <f>MATCH(dataset!D193,{"Freshman";"Sophomore";"Junior";"Senior"},0)</f>
        <v>2</v>
      </c>
      <c r="E193">
        <f>MATCH(dataset!E193,_xlfn._xlws.SORT(_xlfn.UNIQUE(dataset!$E$2:$E$501)),0)</f>
        <v>8</v>
      </c>
      <c r="F193">
        <f>VALUE(dataset!F193)</f>
        <v>71</v>
      </c>
      <c r="G193">
        <f>VALUE(dataset!G193)</f>
        <v>8</v>
      </c>
      <c r="H193" s="2">
        <f>VALUE(dataset!H193)</f>
        <v>2.65</v>
      </c>
      <c r="I193">
        <f>MATCH(dataset!I193,{"Poor";"Average";"Good";"Excellent"},0)</f>
        <v>2</v>
      </c>
      <c r="J193">
        <f>VALUE(dataset!J193)</f>
        <v>6</v>
      </c>
      <c r="K193">
        <f>VALUE(dataset!K193)</f>
        <v>8</v>
      </c>
      <c r="L193">
        <f>VALUE(dataset!L193)</f>
        <v>1</v>
      </c>
      <c r="M193">
        <f>VALUE(dataset!M193)</f>
        <v>4</v>
      </c>
      <c r="N193">
        <f>IF(dataset!N193="Yes",1,0)</f>
        <v>1</v>
      </c>
      <c r="O193">
        <f>VALUE(dataset!O193)</f>
        <v>3</v>
      </c>
      <c r="P193">
        <f>IF(dataset!P193="Yes",1,0)</f>
        <v>0</v>
      </c>
      <c r="Q193">
        <f>IF(dataset!Q193="Yes",1,0)</f>
        <v>1</v>
      </c>
      <c r="R193">
        <f>VALUE(dataset!R193)</f>
        <v>89</v>
      </c>
      <c r="S193">
        <f>VALUE(dataset!S193)</f>
        <v>8</v>
      </c>
      <c r="T193">
        <f>VALUE(dataset!T193)</f>
        <v>7</v>
      </c>
      <c r="U193">
        <f>VALUE(dataset!U193)</f>
        <v>6</v>
      </c>
      <c r="V193">
        <f>MATCH(dataset!V193,{"Basic";"Intermediate";"Advanced"},0)</f>
        <v>3</v>
      </c>
      <c r="W193">
        <f>VALUE(dataset!W193)</f>
        <v>56</v>
      </c>
      <c r="X193">
        <f>VALUE(dataset!X193)</f>
        <v>178.95</v>
      </c>
      <c r="Y193">
        <f>IF(dataset!Y193="Placed",1,0)</f>
        <v>1</v>
      </c>
      <c r="Z193">
        <f>IFERROR(VALUE(RIGHT(dataset!Z193,1)),0)</f>
        <v>2</v>
      </c>
      <c r="AA193">
        <f>MATCH(dataset!AA193,_xlfn._xlws.SORT(_xlfn.UNIQUE(dataset!$AA$2:$AA$501)),0)</f>
        <v>9</v>
      </c>
      <c r="AB193">
        <f>MATCH(dataset!AB193,_xlfn._xlws.SORT(_xlfn.UNIQUE(dataset!$AB$2:$AB$501)),0)</f>
        <v>5</v>
      </c>
      <c r="AC193">
        <f>VALUE(dataset!AC193)</f>
        <v>45098</v>
      </c>
    </row>
    <row r="194" spans="1:29" x14ac:dyDescent="0.3">
      <c r="A194">
        <f>VALUE(RIGHT(dataset!A194,6))</f>
        <v>193</v>
      </c>
      <c r="B194">
        <f>VALUE(dataset!B194)</f>
        <v>21</v>
      </c>
      <c r="C194">
        <f>IF(dataset!C194="Male",1,2)</f>
        <v>1</v>
      </c>
      <c r="D194">
        <f>MATCH(dataset!D194,{"Freshman";"Sophomore";"Junior";"Senior"},0)</f>
        <v>2</v>
      </c>
      <c r="E194">
        <f>MATCH(dataset!E194,_xlfn._xlws.SORT(_xlfn.UNIQUE(dataset!$E$2:$E$501)),0)</f>
        <v>3</v>
      </c>
      <c r="F194">
        <f>VALUE(dataset!F194)</f>
        <v>89</v>
      </c>
      <c r="G194">
        <f>VALUE(dataset!G194)</f>
        <v>26</v>
      </c>
      <c r="H194" s="2">
        <f>VALUE(dataset!H194)</f>
        <v>3.21</v>
      </c>
      <c r="I194">
        <f>MATCH(dataset!I194,{"Poor";"Average";"Good";"Excellent"},0)</f>
        <v>3</v>
      </c>
      <c r="J194">
        <f>VALUE(dataset!J194)</f>
        <v>7</v>
      </c>
      <c r="K194">
        <f>VALUE(dataset!K194)</f>
        <v>8</v>
      </c>
      <c r="L194">
        <f>VALUE(dataset!L194)</f>
        <v>2</v>
      </c>
      <c r="M194">
        <f>VALUE(dataset!M194)</f>
        <v>4</v>
      </c>
      <c r="N194">
        <f>IF(dataset!N194="Yes",1,0)</f>
        <v>0</v>
      </c>
      <c r="O194">
        <f>VALUE(dataset!O194)</f>
        <v>5</v>
      </c>
      <c r="P194">
        <f>IF(dataset!P194="Yes",1,0)</f>
        <v>0</v>
      </c>
      <c r="Q194">
        <f>IF(dataset!Q194="Yes",1,0)</f>
        <v>1</v>
      </c>
      <c r="R194">
        <f>VALUE(dataset!R194)</f>
        <v>100</v>
      </c>
      <c r="S194">
        <f>VALUE(dataset!S194)</f>
        <v>7</v>
      </c>
      <c r="T194">
        <f>VALUE(dataset!T194)</f>
        <v>7</v>
      </c>
      <c r="U194">
        <f>VALUE(dataset!U194)</f>
        <v>9</v>
      </c>
      <c r="V194">
        <f>MATCH(dataset!V194,{"Basic";"Intermediate";"Advanced"},0)</f>
        <v>3</v>
      </c>
      <c r="W194">
        <f>VALUE(dataset!W194)</f>
        <v>90</v>
      </c>
      <c r="X194">
        <f>VALUE(dataset!X194)</f>
        <v>227.15</v>
      </c>
      <c r="Y194">
        <f>IF(dataset!Y194="Placed",1,0)</f>
        <v>1</v>
      </c>
      <c r="Z194">
        <f>IFERROR(VALUE(RIGHT(dataset!Z194,1)),0)</f>
        <v>1</v>
      </c>
      <c r="AA194">
        <f>MATCH(dataset!AA194,_xlfn._xlws.SORT(_xlfn.UNIQUE(dataset!$AA$2:$AA$501)),0)</f>
        <v>17</v>
      </c>
      <c r="AB194">
        <f>MATCH(dataset!AB194,_xlfn._xlws.SORT(_xlfn.UNIQUE(dataset!$AB$2:$AB$501)),0)</f>
        <v>1</v>
      </c>
      <c r="AC194">
        <f>VALUE(dataset!AC194)</f>
        <v>88814</v>
      </c>
    </row>
    <row r="195" spans="1:29" x14ac:dyDescent="0.3">
      <c r="A195">
        <f>VALUE(RIGHT(dataset!A195,6))</f>
        <v>194</v>
      </c>
      <c r="B195">
        <f>VALUE(dataset!B195)</f>
        <v>22</v>
      </c>
      <c r="C195">
        <f>IF(dataset!C195="Male",1,2)</f>
        <v>2</v>
      </c>
      <c r="D195">
        <f>MATCH(dataset!D195,{"Freshman";"Sophomore";"Junior";"Senior"},0)</f>
        <v>4</v>
      </c>
      <c r="E195">
        <f>MATCH(dataset!E195,_xlfn._xlws.SORT(_xlfn.UNIQUE(dataset!$E$2:$E$501)),0)</f>
        <v>8</v>
      </c>
      <c r="F195">
        <f>VALUE(dataset!F195)</f>
        <v>100</v>
      </c>
      <c r="G195">
        <f>VALUE(dataset!G195)</f>
        <v>29</v>
      </c>
      <c r="H195" s="2">
        <f>VALUE(dataset!H195)</f>
        <v>3.68</v>
      </c>
      <c r="I195">
        <f>MATCH(dataset!I195,{"Poor";"Average";"Good";"Excellent"},0)</f>
        <v>3</v>
      </c>
      <c r="J195">
        <f>VALUE(dataset!J195)</f>
        <v>10</v>
      </c>
      <c r="K195">
        <f>VALUE(dataset!K195)</f>
        <v>12</v>
      </c>
      <c r="L195">
        <f>VALUE(dataset!L195)</f>
        <v>2</v>
      </c>
      <c r="M195">
        <f>VALUE(dataset!M195)</f>
        <v>4</v>
      </c>
      <c r="N195">
        <f>IF(dataset!N195="Yes",1,0)</f>
        <v>1</v>
      </c>
      <c r="O195">
        <f>VALUE(dataset!O195)</f>
        <v>5</v>
      </c>
      <c r="P195">
        <f>IF(dataset!P195="Yes",1,0)</f>
        <v>0</v>
      </c>
      <c r="Q195">
        <f>IF(dataset!Q195="Yes",1,0)</f>
        <v>1</v>
      </c>
      <c r="R195">
        <f>VALUE(dataset!R195)</f>
        <v>100</v>
      </c>
      <c r="S195">
        <f>VALUE(dataset!S195)</f>
        <v>10</v>
      </c>
      <c r="T195">
        <f>VALUE(dataset!T195)</f>
        <v>7</v>
      </c>
      <c r="U195">
        <f>VALUE(dataset!U195)</f>
        <v>9</v>
      </c>
      <c r="V195">
        <f>MATCH(dataset!V195,{"Basic";"Intermediate";"Advanced"},0)</f>
        <v>3</v>
      </c>
      <c r="W195">
        <f>VALUE(dataset!W195)</f>
        <v>76</v>
      </c>
      <c r="X195">
        <f>VALUE(dataset!X195)</f>
        <v>253.2</v>
      </c>
      <c r="Y195">
        <f>IF(dataset!Y195="Placed",1,0)</f>
        <v>1</v>
      </c>
      <c r="Z195">
        <f>IFERROR(VALUE(RIGHT(dataset!Z195,1)),0)</f>
        <v>1</v>
      </c>
      <c r="AA195">
        <f>MATCH(dataset!AA195,_xlfn._xlws.SORT(_xlfn.UNIQUE(dataset!$AA$2:$AA$501)),0)</f>
        <v>9</v>
      </c>
      <c r="AB195">
        <f>MATCH(dataset!AB195,_xlfn._xlws.SORT(_xlfn.UNIQUE(dataset!$AB$2:$AB$501)),0)</f>
        <v>1</v>
      </c>
      <c r="AC195">
        <f>VALUE(dataset!AC195)</f>
        <v>94618</v>
      </c>
    </row>
    <row r="196" spans="1:29" x14ac:dyDescent="0.3">
      <c r="A196">
        <f>VALUE(RIGHT(dataset!A196,6))</f>
        <v>195</v>
      </c>
      <c r="B196">
        <f>VALUE(dataset!B196)</f>
        <v>26</v>
      </c>
      <c r="C196">
        <f>IF(dataset!C196="Male",1,2)</f>
        <v>2</v>
      </c>
      <c r="D196">
        <f>MATCH(dataset!D196,{"Freshman";"Sophomore";"Junior";"Senior"},0)</f>
        <v>1</v>
      </c>
      <c r="E196">
        <f>MATCH(dataset!E196,_xlfn._xlws.SORT(_xlfn.UNIQUE(dataset!$E$2:$E$501)),0)</f>
        <v>4</v>
      </c>
      <c r="F196">
        <f>VALUE(dataset!F196)</f>
        <v>88</v>
      </c>
      <c r="G196">
        <f>VALUE(dataset!G196)</f>
        <v>28</v>
      </c>
      <c r="H196" s="2">
        <f>VALUE(dataset!H196)</f>
        <v>3.29</v>
      </c>
      <c r="I196">
        <f>MATCH(dataset!I196,{"Poor";"Average";"Good";"Excellent"},0)</f>
        <v>3</v>
      </c>
      <c r="J196">
        <f>VALUE(dataset!J196)</f>
        <v>8</v>
      </c>
      <c r="K196">
        <f>VALUE(dataset!K196)</f>
        <v>13</v>
      </c>
      <c r="L196">
        <f>VALUE(dataset!L196)</f>
        <v>1</v>
      </c>
      <c r="M196">
        <f>VALUE(dataset!M196)</f>
        <v>2</v>
      </c>
      <c r="N196">
        <f>IF(dataset!N196="Yes",1,0)</f>
        <v>1</v>
      </c>
      <c r="O196">
        <f>VALUE(dataset!O196)</f>
        <v>5</v>
      </c>
      <c r="P196">
        <f>IF(dataset!P196="Yes",1,0)</f>
        <v>0</v>
      </c>
      <c r="Q196">
        <f>IF(dataset!Q196="Yes",1,0)</f>
        <v>1</v>
      </c>
      <c r="R196">
        <f>VALUE(dataset!R196)</f>
        <v>100</v>
      </c>
      <c r="S196">
        <f>VALUE(dataset!S196)</f>
        <v>9</v>
      </c>
      <c r="T196">
        <f>VALUE(dataset!T196)</f>
        <v>7</v>
      </c>
      <c r="U196">
        <f>VALUE(dataset!U196)</f>
        <v>10</v>
      </c>
      <c r="V196">
        <f>MATCH(dataset!V196,{"Basic";"Intermediate";"Advanced"},0)</f>
        <v>3</v>
      </c>
      <c r="W196">
        <f>VALUE(dataset!W196)</f>
        <v>85</v>
      </c>
      <c r="X196">
        <f>VALUE(dataset!X196)</f>
        <v>244.35</v>
      </c>
      <c r="Y196">
        <f>IF(dataset!Y196="Placed",1,0)</f>
        <v>1</v>
      </c>
      <c r="Z196">
        <f>IFERROR(VALUE(RIGHT(dataset!Z196,1)),0)</f>
        <v>1</v>
      </c>
      <c r="AA196">
        <f>MATCH(dataset!AA196,_xlfn._xlws.SORT(_xlfn.UNIQUE(dataset!$AA$2:$AA$501)),0)</f>
        <v>6</v>
      </c>
      <c r="AB196">
        <f>MATCH(dataset!AB196,_xlfn._xlws.SORT(_xlfn.UNIQUE(dataset!$AB$2:$AB$501)),0)</f>
        <v>5</v>
      </c>
      <c r="AC196">
        <f>VALUE(dataset!AC196)</f>
        <v>70227</v>
      </c>
    </row>
    <row r="197" spans="1:29" x14ac:dyDescent="0.3">
      <c r="A197">
        <f>VALUE(RIGHT(dataset!A197,6))</f>
        <v>196</v>
      </c>
      <c r="B197">
        <f>VALUE(dataset!B197)</f>
        <v>27</v>
      </c>
      <c r="C197">
        <f>IF(dataset!C197="Male",1,2)</f>
        <v>1</v>
      </c>
      <c r="D197">
        <f>MATCH(dataset!D197,{"Freshman";"Sophomore";"Junior";"Senior"},0)</f>
        <v>3</v>
      </c>
      <c r="E197">
        <f>MATCH(dataset!E197,_xlfn._xlws.SORT(_xlfn.UNIQUE(dataset!$E$2:$E$501)),0)</f>
        <v>5</v>
      </c>
      <c r="F197">
        <f>VALUE(dataset!F197)</f>
        <v>94</v>
      </c>
      <c r="G197">
        <f>VALUE(dataset!G197)</f>
        <v>33</v>
      </c>
      <c r="H197" s="2">
        <f>VALUE(dataset!H197)</f>
        <v>3.7</v>
      </c>
      <c r="I197">
        <f>MATCH(dataset!I197,{"Poor";"Average";"Good";"Excellent"},0)</f>
        <v>4</v>
      </c>
      <c r="J197">
        <f>VALUE(dataset!J197)</f>
        <v>8</v>
      </c>
      <c r="K197">
        <f>VALUE(dataset!K197)</f>
        <v>13</v>
      </c>
      <c r="L197">
        <f>VALUE(dataset!L197)</f>
        <v>1</v>
      </c>
      <c r="M197">
        <f>VALUE(dataset!M197)</f>
        <v>3</v>
      </c>
      <c r="N197">
        <f>IF(dataset!N197="Yes",1,0)</f>
        <v>1</v>
      </c>
      <c r="O197">
        <f>VALUE(dataset!O197)</f>
        <v>5</v>
      </c>
      <c r="P197">
        <f>IF(dataset!P197="Yes",1,0)</f>
        <v>1</v>
      </c>
      <c r="Q197">
        <f>IF(dataset!Q197="Yes",1,0)</f>
        <v>1</v>
      </c>
      <c r="R197">
        <f>VALUE(dataset!R197)</f>
        <v>100</v>
      </c>
      <c r="S197">
        <f>VALUE(dataset!S197)</f>
        <v>10</v>
      </c>
      <c r="T197">
        <f>VALUE(dataset!T197)</f>
        <v>9</v>
      </c>
      <c r="U197">
        <f>VALUE(dataset!U197)</f>
        <v>9</v>
      </c>
      <c r="V197">
        <f>MATCH(dataset!V197,{"Basic";"Intermediate";"Advanced"},0)</f>
        <v>3</v>
      </c>
      <c r="W197">
        <f>VALUE(dataset!W197)</f>
        <v>93</v>
      </c>
      <c r="X197">
        <f>VALUE(dataset!X197)</f>
        <v>254.5</v>
      </c>
      <c r="Y197">
        <f>IF(dataset!Y197="Placed",1,0)</f>
        <v>1</v>
      </c>
      <c r="Z197">
        <f>IFERROR(VALUE(RIGHT(dataset!Z197,1)),0)</f>
        <v>1</v>
      </c>
      <c r="AA197">
        <f>MATCH(dataset!AA197,_xlfn._xlws.SORT(_xlfn.UNIQUE(dataset!$AA$2:$AA$501)),0)</f>
        <v>8</v>
      </c>
      <c r="AB197">
        <f>MATCH(dataset!AB197,_xlfn._xlws.SORT(_xlfn.UNIQUE(dataset!$AB$2:$AB$501)),0)</f>
        <v>1</v>
      </c>
      <c r="AC197">
        <f>VALUE(dataset!AC197)</f>
        <v>77395</v>
      </c>
    </row>
    <row r="198" spans="1:29" x14ac:dyDescent="0.3">
      <c r="A198">
        <f>VALUE(RIGHT(dataset!A198,6))</f>
        <v>197</v>
      </c>
      <c r="B198">
        <f>VALUE(dataset!B198)</f>
        <v>22</v>
      </c>
      <c r="C198">
        <f>IF(dataset!C198="Male",1,2)</f>
        <v>2</v>
      </c>
      <c r="D198">
        <f>MATCH(dataset!D198,{"Freshman";"Sophomore";"Junior";"Senior"},0)</f>
        <v>4</v>
      </c>
      <c r="E198">
        <f>MATCH(dataset!E198,_xlfn._xlws.SORT(_xlfn.UNIQUE(dataset!$E$2:$E$501)),0)</f>
        <v>2</v>
      </c>
      <c r="F198">
        <f>VALUE(dataset!F198)</f>
        <v>56</v>
      </c>
      <c r="G198">
        <f>VALUE(dataset!G198)</f>
        <v>19</v>
      </c>
      <c r="H198" s="2">
        <f>VALUE(dataset!H198)</f>
        <v>2.58</v>
      </c>
      <c r="I198">
        <f>MATCH(dataset!I198,{"Poor";"Average";"Good";"Excellent"},0)</f>
        <v>1</v>
      </c>
      <c r="J198">
        <f>VALUE(dataset!J198)</f>
        <v>3</v>
      </c>
      <c r="K198">
        <f>VALUE(dataset!K198)</f>
        <v>5</v>
      </c>
      <c r="L198">
        <f>VALUE(dataset!L198)</f>
        <v>1</v>
      </c>
      <c r="M198">
        <f>VALUE(dataset!M198)</f>
        <v>4</v>
      </c>
      <c r="N198">
        <f>IF(dataset!N198="Yes",1,0)</f>
        <v>1</v>
      </c>
      <c r="O198">
        <f>VALUE(dataset!O198)</f>
        <v>4</v>
      </c>
      <c r="P198">
        <f>IF(dataset!P198="Yes",1,0)</f>
        <v>1</v>
      </c>
      <c r="Q198">
        <f>IF(dataset!Q198="Yes",1,0)</f>
        <v>1</v>
      </c>
      <c r="R198">
        <f>VALUE(dataset!R198)</f>
        <v>84</v>
      </c>
      <c r="S198">
        <f>VALUE(dataset!S198)</f>
        <v>10</v>
      </c>
      <c r="T198">
        <f>VALUE(dataset!T198)</f>
        <v>9</v>
      </c>
      <c r="U198">
        <f>VALUE(dataset!U198)</f>
        <v>3</v>
      </c>
      <c r="V198">
        <f>MATCH(dataset!V198,{"Basic";"Intermediate";"Advanced"},0)</f>
        <v>3</v>
      </c>
      <c r="W198">
        <f>VALUE(dataset!W198)</f>
        <v>55</v>
      </c>
      <c r="X198">
        <f>VALUE(dataset!X198)</f>
        <v>160.9</v>
      </c>
      <c r="Y198">
        <f>IF(dataset!Y198="Placed",1,0)</f>
        <v>0</v>
      </c>
      <c r="Z198">
        <f>IFERROR(VALUE(RIGHT(dataset!Z198,1)),0)</f>
        <v>0</v>
      </c>
      <c r="AA198">
        <f>MATCH(dataset!AA198,_xlfn._xlws.SORT(_xlfn.UNIQUE(dataset!$AA$2:$AA$501)),0)</f>
        <v>14</v>
      </c>
      <c r="AB198">
        <f>MATCH(dataset!AB198,_xlfn._xlws.SORT(_xlfn.UNIQUE(dataset!$AB$2:$AB$501)),0)</f>
        <v>3</v>
      </c>
      <c r="AC198">
        <f>VALUE(dataset!AC198)</f>
        <v>0</v>
      </c>
    </row>
    <row r="199" spans="1:29" x14ac:dyDescent="0.3">
      <c r="A199">
        <f>VALUE(RIGHT(dataset!A199,6))</f>
        <v>198</v>
      </c>
      <c r="B199">
        <f>VALUE(dataset!B199)</f>
        <v>22</v>
      </c>
      <c r="C199">
        <f>IF(dataset!C199="Male",1,2)</f>
        <v>2</v>
      </c>
      <c r="D199">
        <f>MATCH(dataset!D199,{"Freshman";"Sophomore";"Junior";"Senior"},0)</f>
        <v>2</v>
      </c>
      <c r="E199">
        <f>MATCH(dataset!E199,_xlfn._xlws.SORT(_xlfn.UNIQUE(dataset!$E$2:$E$501)),0)</f>
        <v>3</v>
      </c>
      <c r="F199">
        <f>VALUE(dataset!F199)</f>
        <v>70</v>
      </c>
      <c r="G199">
        <f>VALUE(dataset!G199)</f>
        <v>26</v>
      </c>
      <c r="H199" s="2">
        <f>VALUE(dataset!H199)</f>
        <v>3.07</v>
      </c>
      <c r="I199">
        <f>MATCH(dataset!I199,{"Poor";"Average";"Good";"Excellent"},0)</f>
        <v>2</v>
      </c>
      <c r="J199">
        <f>VALUE(dataset!J199)</f>
        <v>6</v>
      </c>
      <c r="K199">
        <f>VALUE(dataset!K199)</f>
        <v>9</v>
      </c>
      <c r="L199">
        <f>VALUE(dataset!L199)</f>
        <v>1</v>
      </c>
      <c r="M199">
        <f>VALUE(dataset!M199)</f>
        <v>3</v>
      </c>
      <c r="N199">
        <f>IF(dataset!N199="Yes",1,0)</f>
        <v>1</v>
      </c>
      <c r="O199">
        <f>VALUE(dataset!O199)</f>
        <v>5</v>
      </c>
      <c r="P199">
        <f>IF(dataset!P199="Yes",1,0)</f>
        <v>0</v>
      </c>
      <c r="Q199">
        <f>IF(dataset!Q199="Yes",1,0)</f>
        <v>0</v>
      </c>
      <c r="R199">
        <f>VALUE(dataset!R199)</f>
        <v>100</v>
      </c>
      <c r="S199">
        <f>VALUE(dataset!S199)</f>
        <v>9</v>
      </c>
      <c r="T199">
        <f>VALUE(dataset!T199)</f>
        <v>6</v>
      </c>
      <c r="U199">
        <f>VALUE(dataset!U199)</f>
        <v>6</v>
      </c>
      <c r="V199">
        <f>MATCH(dataset!V199,{"Basic";"Intermediate";"Advanced"},0)</f>
        <v>3</v>
      </c>
      <c r="W199">
        <f>VALUE(dataset!W199)</f>
        <v>71</v>
      </c>
      <c r="X199">
        <f>VALUE(dataset!X199)</f>
        <v>210.05</v>
      </c>
      <c r="Y199">
        <f>IF(dataset!Y199="Placed",1,0)</f>
        <v>1</v>
      </c>
      <c r="Z199">
        <f>IFERROR(VALUE(RIGHT(dataset!Z199,1)),0)</f>
        <v>1</v>
      </c>
      <c r="AA199">
        <f>MATCH(dataset!AA199,_xlfn._xlws.SORT(_xlfn.UNIQUE(dataset!$AA$2:$AA$501)),0)</f>
        <v>17</v>
      </c>
      <c r="AB199">
        <f>MATCH(dataset!AB199,_xlfn._xlws.SORT(_xlfn.UNIQUE(dataset!$AB$2:$AB$501)),0)</f>
        <v>2</v>
      </c>
      <c r="AC199">
        <f>VALUE(dataset!AC199)</f>
        <v>103023</v>
      </c>
    </row>
    <row r="200" spans="1:29" x14ac:dyDescent="0.3">
      <c r="A200">
        <f>VALUE(RIGHT(dataset!A200,6))</f>
        <v>199</v>
      </c>
      <c r="B200">
        <f>VALUE(dataset!B200)</f>
        <v>20</v>
      </c>
      <c r="C200">
        <f>IF(dataset!C200="Male",1,2)</f>
        <v>2</v>
      </c>
      <c r="D200">
        <f>MATCH(dataset!D200,{"Freshman";"Sophomore";"Junior";"Senior"},0)</f>
        <v>3</v>
      </c>
      <c r="E200">
        <f>MATCH(dataset!E200,_xlfn._xlws.SORT(_xlfn.UNIQUE(dataset!$E$2:$E$501)),0)</f>
        <v>8</v>
      </c>
      <c r="F200">
        <f>VALUE(dataset!F200)</f>
        <v>80</v>
      </c>
      <c r="G200">
        <f>VALUE(dataset!G200)</f>
        <v>11</v>
      </c>
      <c r="H200" s="2">
        <f>VALUE(dataset!H200)</f>
        <v>2.77</v>
      </c>
      <c r="I200">
        <f>MATCH(dataset!I200,{"Poor";"Average";"Good";"Excellent"},0)</f>
        <v>2</v>
      </c>
      <c r="J200">
        <f>VALUE(dataset!J200)</f>
        <v>7</v>
      </c>
      <c r="K200">
        <f>VALUE(dataset!K200)</f>
        <v>8</v>
      </c>
      <c r="L200">
        <f>VALUE(dataset!L200)</f>
        <v>1</v>
      </c>
      <c r="M200">
        <f>VALUE(dataset!M200)</f>
        <v>3</v>
      </c>
      <c r="N200">
        <f>IF(dataset!N200="Yes",1,0)</f>
        <v>1</v>
      </c>
      <c r="O200">
        <f>VALUE(dataset!O200)</f>
        <v>4</v>
      </c>
      <c r="P200">
        <f>IF(dataset!P200="Yes",1,0)</f>
        <v>0</v>
      </c>
      <c r="Q200">
        <f>IF(dataset!Q200="Yes",1,0)</f>
        <v>1</v>
      </c>
      <c r="R200">
        <f>VALUE(dataset!R200)</f>
        <v>100</v>
      </c>
      <c r="S200">
        <f>VALUE(dataset!S200)</f>
        <v>7</v>
      </c>
      <c r="T200">
        <f>VALUE(dataset!T200)</f>
        <v>5</v>
      </c>
      <c r="U200">
        <f>VALUE(dataset!U200)</f>
        <v>5</v>
      </c>
      <c r="V200">
        <f>MATCH(dataset!V200,{"Basic";"Intermediate";"Advanced"},0)</f>
        <v>2</v>
      </c>
      <c r="W200">
        <f>VALUE(dataset!W200)</f>
        <v>68</v>
      </c>
      <c r="X200">
        <f>VALUE(dataset!X200)</f>
        <v>195.05</v>
      </c>
      <c r="Y200">
        <f>IF(dataset!Y200="Placed",1,0)</f>
        <v>0</v>
      </c>
      <c r="Z200">
        <f>IFERROR(VALUE(RIGHT(dataset!Z200,1)),0)</f>
        <v>0</v>
      </c>
      <c r="AA200">
        <f>MATCH(dataset!AA200,_xlfn._xlws.SORT(_xlfn.UNIQUE(dataset!$AA$2:$AA$501)),0)</f>
        <v>14</v>
      </c>
      <c r="AB200">
        <f>MATCH(dataset!AB200,_xlfn._xlws.SORT(_xlfn.UNIQUE(dataset!$AB$2:$AB$501)),0)</f>
        <v>3</v>
      </c>
      <c r="AC200">
        <f>VALUE(dataset!AC200)</f>
        <v>0</v>
      </c>
    </row>
    <row r="201" spans="1:29" x14ac:dyDescent="0.3">
      <c r="A201">
        <f>VALUE(RIGHT(dataset!A201,6))</f>
        <v>200</v>
      </c>
      <c r="B201">
        <f>VALUE(dataset!B201)</f>
        <v>28</v>
      </c>
      <c r="C201">
        <f>IF(dataset!C201="Male",1,2)</f>
        <v>2</v>
      </c>
      <c r="D201">
        <f>MATCH(dataset!D201,{"Freshman";"Sophomore";"Junior";"Senior"},0)</f>
        <v>2</v>
      </c>
      <c r="E201">
        <f>MATCH(dataset!E201,_xlfn._xlws.SORT(_xlfn.UNIQUE(dataset!$E$2:$E$501)),0)</f>
        <v>1</v>
      </c>
      <c r="F201">
        <f>VALUE(dataset!F201)</f>
        <v>74</v>
      </c>
      <c r="G201">
        <f>VALUE(dataset!G201)</f>
        <v>12</v>
      </c>
      <c r="H201" s="2">
        <f>VALUE(dataset!H201)</f>
        <v>2.68</v>
      </c>
      <c r="I201">
        <f>MATCH(dataset!I201,{"Poor";"Average";"Good";"Excellent"},0)</f>
        <v>2</v>
      </c>
      <c r="J201">
        <f>VALUE(dataset!J201)</f>
        <v>8</v>
      </c>
      <c r="K201">
        <f>VALUE(dataset!K201)</f>
        <v>11</v>
      </c>
      <c r="L201">
        <f>VALUE(dataset!L201)</f>
        <v>0</v>
      </c>
      <c r="M201">
        <f>VALUE(dataset!M201)</f>
        <v>3</v>
      </c>
      <c r="N201">
        <f>IF(dataset!N201="Yes",1,0)</f>
        <v>1</v>
      </c>
      <c r="O201">
        <f>VALUE(dataset!O201)</f>
        <v>4</v>
      </c>
      <c r="P201">
        <f>IF(dataset!P201="Yes",1,0)</f>
        <v>0</v>
      </c>
      <c r="Q201">
        <f>IF(dataset!Q201="Yes",1,0)</f>
        <v>0</v>
      </c>
      <c r="R201">
        <f>VALUE(dataset!R201)</f>
        <v>100</v>
      </c>
      <c r="S201">
        <f>VALUE(dataset!S201)</f>
        <v>7</v>
      </c>
      <c r="T201">
        <f>VALUE(dataset!T201)</f>
        <v>7</v>
      </c>
      <c r="U201">
        <f>VALUE(dataset!U201)</f>
        <v>5</v>
      </c>
      <c r="V201">
        <f>MATCH(dataset!V201,{"Basic";"Intermediate";"Advanced"},0)</f>
        <v>3</v>
      </c>
      <c r="W201">
        <f>VALUE(dataset!W201)</f>
        <v>75</v>
      </c>
      <c r="X201">
        <f>VALUE(dataset!X201)</f>
        <v>205.7</v>
      </c>
      <c r="Y201">
        <f>IF(dataset!Y201="Placed",1,0)</f>
        <v>1</v>
      </c>
      <c r="Z201">
        <f>IFERROR(VALUE(RIGHT(dataset!Z201,1)),0)</f>
        <v>1</v>
      </c>
      <c r="AA201">
        <f>MATCH(dataset!AA201,_xlfn._xlws.SORT(_xlfn.UNIQUE(dataset!$AA$2:$AA$501)),0)</f>
        <v>8</v>
      </c>
      <c r="AB201">
        <f>MATCH(dataset!AB201,_xlfn._xlws.SORT(_xlfn.UNIQUE(dataset!$AB$2:$AB$501)),0)</f>
        <v>4</v>
      </c>
      <c r="AC201">
        <f>VALUE(dataset!AC201)</f>
        <v>97997</v>
      </c>
    </row>
    <row r="202" spans="1:29" x14ac:dyDescent="0.3">
      <c r="A202">
        <f>VALUE(RIGHT(dataset!A202,6))</f>
        <v>201</v>
      </c>
      <c r="B202">
        <f>VALUE(dataset!B202)</f>
        <v>18</v>
      </c>
      <c r="C202">
        <f>IF(dataset!C202="Male",1,2)</f>
        <v>1</v>
      </c>
      <c r="D202">
        <f>MATCH(dataset!D202,{"Freshman";"Sophomore";"Junior";"Senior"},0)</f>
        <v>3</v>
      </c>
      <c r="E202">
        <f>MATCH(dataset!E202,_xlfn._xlws.SORT(_xlfn.UNIQUE(dataset!$E$2:$E$501)),0)</f>
        <v>1</v>
      </c>
      <c r="F202">
        <f>VALUE(dataset!F202)</f>
        <v>83</v>
      </c>
      <c r="G202">
        <f>VALUE(dataset!G202)</f>
        <v>40</v>
      </c>
      <c r="H202" s="2">
        <f>VALUE(dataset!H202)</f>
        <v>3.6</v>
      </c>
      <c r="I202">
        <f>MATCH(dataset!I202,{"Poor";"Average";"Good";"Excellent"},0)</f>
        <v>3</v>
      </c>
      <c r="J202">
        <f>VALUE(dataset!J202)</f>
        <v>8</v>
      </c>
      <c r="K202">
        <f>VALUE(dataset!K202)</f>
        <v>9</v>
      </c>
      <c r="L202">
        <f>VALUE(dataset!L202)</f>
        <v>0</v>
      </c>
      <c r="M202">
        <f>VALUE(dataset!M202)</f>
        <v>3</v>
      </c>
      <c r="N202">
        <f>IF(dataset!N202="Yes",1,0)</f>
        <v>1</v>
      </c>
      <c r="O202">
        <f>VALUE(dataset!O202)</f>
        <v>4</v>
      </c>
      <c r="P202">
        <f>IF(dataset!P202="Yes",1,0)</f>
        <v>0</v>
      </c>
      <c r="Q202">
        <f>IF(dataset!Q202="Yes",1,0)</f>
        <v>1</v>
      </c>
      <c r="R202">
        <f>VALUE(dataset!R202)</f>
        <v>100</v>
      </c>
      <c r="S202">
        <f>VALUE(dataset!S202)</f>
        <v>7</v>
      </c>
      <c r="T202">
        <f>VALUE(dataset!T202)</f>
        <v>6</v>
      </c>
      <c r="U202">
        <f>VALUE(dataset!U202)</f>
        <v>8</v>
      </c>
      <c r="V202">
        <f>MATCH(dataset!V202,{"Basic";"Intermediate";"Advanced"},0)</f>
        <v>3</v>
      </c>
      <c r="W202">
        <f>VALUE(dataset!W202)</f>
        <v>76</v>
      </c>
      <c r="X202">
        <f>VALUE(dataset!X202)</f>
        <v>222</v>
      </c>
      <c r="Y202">
        <f>IF(dataset!Y202="Placed",1,0)</f>
        <v>1</v>
      </c>
      <c r="Z202">
        <f>IFERROR(VALUE(RIGHT(dataset!Z202,1)),0)</f>
        <v>1</v>
      </c>
      <c r="AA202">
        <f>MATCH(dataset!AA202,_xlfn._xlws.SORT(_xlfn.UNIQUE(dataset!$AA$2:$AA$501)),0)</f>
        <v>1</v>
      </c>
      <c r="AB202">
        <f>MATCH(dataset!AB202,_xlfn._xlws.SORT(_xlfn.UNIQUE(dataset!$AB$2:$AB$501)),0)</f>
        <v>1</v>
      </c>
      <c r="AC202">
        <f>VALUE(dataset!AC202)</f>
        <v>105253</v>
      </c>
    </row>
    <row r="203" spans="1:29" x14ac:dyDescent="0.3">
      <c r="A203">
        <f>VALUE(RIGHT(dataset!A203,6))</f>
        <v>202</v>
      </c>
      <c r="B203">
        <f>VALUE(dataset!B203)</f>
        <v>23</v>
      </c>
      <c r="C203">
        <f>IF(dataset!C203="Male",1,2)</f>
        <v>1</v>
      </c>
      <c r="D203">
        <f>MATCH(dataset!D203,{"Freshman";"Sophomore";"Junior";"Senior"},0)</f>
        <v>3</v>
      </c>
      <c r="E203">
        <f>MATCH(dataset!E203,_xlfn._xlws.SORT(_xlfn.UNIQUE(dataset!$E$2:$E$501)),0)</f>
        <v>4</v>
      </c>
      <c r="F203">
        <f>VALUE(dataset!F203)</f>
        <v>100</v>
      </c>
      <c r="G203">
        <f>VALUE(dataset!G203)</f>
        <v>27</v>
      </c>
      <c r="H203" s="2">
        <f>VALUE(dataset!H203)</f>
        <v>3.67</v>
      </c>
      <c r="I203">
        <f>MATCH(dataset!I203,{"Poor";"Average";"Good";"Excellent"},0)</f>
        <v>3</v>
      </c>
      <c r="J203">
        <f>VALUE(dataset!J203)</f>
        <v>9</v>
      </c>
      <c r="K203">
        <f>VALUE(dataset!K203)</f>
        <v>11</v>
      </c>
      <c r="L203">
        <f>VALUE(dataset!L203)</f>
        <v>0</v>
      </c>
      <c r="M203">
        <f>VALUE(dataset!M203)</f>
        <v>4</v>
      </c>
      <c r="N203">
        <f>IF(dataset!N203="Yes",1,0)</f>
        <v>1</v>
      </c>
      <c r="O203">
        <f>VALUE(dataset!O203)</f>
        <v>5</v>
      </c>
      <c r="P203">
        <f>IF(dataset!P203="Yes",1,0)</f>
        <v>0</v>
      </c>
      <c r="Q203">
        <f>IF(dataset!Q203="Yes",1,0)</f>
        <v>0</v>
      </c>
      <c r="R203">
        <f>VALUE(dataset!R203)</f>
        <v>100</v>
      </c>
      <c r="S203">
        <f>VALUE(dataset!S203)</f>
        <v>7</v>
      </c>
      <c r="T203">
        <f>VALUE(dataset!T203)</f>
        <v>7</v>
      </c>
      <c r="U203">
        <f>VALUE(dataset!U203)</f>
        <v>10</v>
      </c>
      <c r="V203">
        <f>MATCH(dataset!V203,{"Basic";"Intermediate";"Advanced"},0)</f>
        <v>3</v>
      </c>
      <c r="W203">
        <f>VALUE(dataset!W203)</f>
        <v>87</v>
      </c>
      <c r="X203">
        <f>VALUE(dataset!X203)</f>
        <v>245.55</v>
      </c>
      <c r="Y203">
        <f>IF(dataset!Y203="Placed",1,0)</f>
        <v>1</v>
      </c>
      <c r="Z203">
        <f>IFERROR(VALUE(RIGHT(dataset!Z203,1)),0)</f>
        <v>1</v>
      </c>
      <c r="AA203">
        <f>MATCH(dataset!AA203,_xlfn._xlws.SORT(_xlfn.UNIQUE(dataset!$AA$2:$AA$501)),0)</f>
        <v>6</v>
      </c>
      <c r="AB203">
        <f>MATCH(dataset!AB203,_xlfn._xlws.SORT(_xlfn.UNIQUE(dataset!$AB$2:$AB$501)),0)</f>
        <v>1</v>
      </c>
      <c r="AC203">
        <f>VALUE(dataset!AC203)</f>
        <v>95455</v>
      </c>
    </row>
    <row r="204" spans="1:29" x14ac:dyDescent="0.3">
      <c r="A204">
        <f>VALUE(RIGHT(dataset!A204,6))</f>
        <v>203</v>
      </c>
      <c r="B204">
        <f>VALUE(dataset!B204)</f>
        <v>20</v>
      </c>
      <c r="C204">
        <f>IF(dataset!C204="Male",1,2)</f>
        <v>2</v>
      </c>
      <c r="D204">
        <f>MATCH(dataset!D204,{"Freshman";"Sophomore";"Junior";"Senior"},0)</f>
        <v>4</v>
      </c>
      <c r="E204">
        <f>MATCH(dataset!E204,_xlfn._xlws.SORT(_xlfn.UNIQUE(dataset!$E$2:$E$501)),0)</f>
        <v>4</v>
      </c>
      <c r="F204">
        <f>VALUE(dataset!F204)</f>
        <v>91</v>
      </c>
      <c r="G204">
        <f>VALUE(dataset!G204)</f>
        <v>19</v>
      </c>
      <c r="H204" s="2">
        <f>VALUE(dataset!H204)</f>
        <v>2.99</v>
      </c>
      <c r="I204">
        <f>MATCH(dataset!I204,{"Poor";"Average";"Good";"Excellent"},0)</f>
        <v>2</v>
      </c>
      <c r="J204">
        <f>VALUE(dataset!J204)</f>
        <v>6</v>
      </c>
      <c r="K204">
        <f>VALUE(dataset!K204)</f>
        <v>11</v>
      </c>
      <c r="L204">
        <f>VALUE(dataset!L204)</f>
        <v>1</v>
      </c>
      <c r="M204">
        <f>VALUE(dataset!M204)</f>
        <v>2</v>
      </c>
      <c r="N204">
        <f>IF(dataset!N204="Yes",1,0)</f>
        <v>1</v>
      </c>
      <c r="O204">
        <f>VALUE(dataset!O204)</f>
        <v>5</v>
      </c>
      <c r="P204">
        <f>IF(dataset!P204="Yes",1,0)</f>
        <v>0</v>
      </c>
      <c r="Q204">
        <f>IF(dataset!Q204="Yes",1,0)</f>
        <v>1</v>
      </c>
      <c r="R204">
        <f>VALUE(dataset!R204)</f>
        <v>100</v>
      </c>
      <c r="S204">
        <f>VALUE(dataset!S204)</f>
        <v>10</v>
      </c>
      <c r="T204">
        <f>VALUE(dataset!T204)</f>
        <v>8</v>
      </c>
      <c r="U204">
        <f>VALUE(dataset!U204)</f>
        <v>6</v>
      </c>
      <c r="V204">
        <f>MATCH(dataset!V204,{"Basic";"Intermediate";"Advanced"},0)</f>
        <v>3</v>
      </c>
      <c r="W204">
        <f>VALUE(dataset!W204)</f>
        <v>67</v>
      </c>
      <c r="X204">
        <f>VALUE(dataset!X204)</f>
        <v>212.85</v>
      </c>
      <c r="Y204">
        <f>IF(dataset!Y204="Placed",1,0)</f>
        <v>1</v>
      </c>
      <c r="Z204">
        <f>IFERROR(VALUE(RIGHT(dataset!Z204,1)),0)</f>
        <v>1</v>
      </c>
      <c r="AA204">
        <f>MATCH(dataset!AA204,_xlfn._xlws.SORT(_xlfn.UNIQUE(dataset!$AA$2:$AA$501)),0)</f>
        <v>15</v>
      </c>
      <c r="AB204">
        <f>MATCH(dataset!AB204,_xlfn._xlws.SORT(_xlfn.UNIQUE(dataset!$AB$2:$AB$501)),0)</f>
        <v>4</v>
      </c>
      <c r="AC204">
        <f>VALUE(dataset!AC204)</f>
        <v>109647</v>
      </c>
    </row>
    <row r="205" spans="1:29" x14ac:dyDescent="0.3">
      <c r="A205">
        <f>VALUE(RIGHT(dataset!A205,6))</f>
        <v>204</v>
      </c>
      <c r="B205">
        <f>VALUE(dataset!B205)</f>
        <v>23</v>
      </c>
      <c r="C205">
        <f>IF(dataset!C205="Male",1,2)</f>
        <v>1</v>
      </c>
      <c r="D205">
        <f>MATCH(dataset!D205,{"Freshman";"Sophomore";"Junior";"Senior"},0)</f>
        <v>4</v>
      </c>
      <c r="E205">
        <f>MATCH(dataset!E205,_xlfn._xlws.SORT(_xlfn.UNIQUE(dataset!$E$2:$E$501)),0)</f>
        <v>7</v>
      </c>
      <c r="F205">
        <f>VALUE(dataset!F205)</f>
        <v>96</v>
      </c>
      <c r="G205">
        <f>VALUE(dataset!G205)</f>
        <v>13</v>
      </c>
      <c r="H205" s="2">
        <f>VALUE(dataset!H205)</f>
        <v>3.24</v>
      </c>
      <c r="I205">
        <f>MATCH(dataset!I205,{"Poor";"Average";"Good";"Excellent"},0)</f>
        <v>3</v>
      </c>
      <c r="J205">
        <f>VALUE(dataset!J205)</f>
        <v>5</v>
      </c>
      <c r="K205">
        <f>VALUE(dataset!K205)</f>
        <v>5</v>
      </c>
      <c r="L205">
        <f>VALUE(dataset!L205)</f>
        <v>0</v>
      </c>
      <c r="M205">
        <f>VALUE(dataset!M205)</f>
        <v>1</v>
      </c>
      <c r="N205">
        <f>IF(dataset!N205="Yes",1,0)</f>
        <v>0</v>
      </c>
      <c r="O205">
        <f>VALUE(dataset!O205)</f>
        <v>3</v>
      </c>
      <c r="P205">
        <f>IF(dataset!P205="Yes",1,0)</f>
        <v>0</v>
      </c>
      <c r="Q205">
        <f>IF(dataset!Q205="Yes",1,0)</f>
        <v>0</v>
      </c>
      <c r="R205">
        <f>VALUE(dataset!R205)</f>
        <v>77</v>
      </c>
      <c r="S205">
        <f>VALUE(dataset!S205)</f>
        <v>8</v>
      </c>
      <c r="T205">
        <f>VALUE(dataset!T205)</f>
        <v>4</v>
      </c>
      <c r="U205">
        <f>VALUE(dataset!U205)</f>
        <v>6</v>
      </c>
      <c r="V205">
        <f>MATCH(dataset!V205,{"Basic";"Intermediate";"Advanced"},0)</f>
        <v>3</v>
      </c>
      <c r="W205">
        <f>VALUE(dataset!W205)</f>
        <v>59</v>
      </c>
      <c r="X205">
        <f>VALUE(dataset!X205)</f>
        <v>174.2</v>
      </c>
      <c r="Y205">
        <f>IF(dataset!Y205="Placed",1,0)</f>
        <v>1</v>
      </c>
      <c r="Z205">
        <f>IFERROR(VALUE(RIGHT(dataset!Z205,1)),0)</f>
        <v>2</v>
      </c>
      <c r="AA205">
        <f>MATCH(dataset!AA205,_xlfn._xlws.SORT(_xlfn.UNIQUE(dataset!$AA$2:$AA$501)),0)</f>
        <v>12</v>
      </c>
      <c r="AB205">
        <f>MATCH(dataset!AB205,_xlfn._xlws.SORT(_xlfn.UNIQUE(dataset!$AB$2:$AB$501)),0)</f>
        <v>2</v>
      </c>
      <c r="AC205">
        <f>VALUE(dataset!AC205)</f>
        <v>51940</v>
      </c>
    </row>
    <row r="206" spans="1:29" x14ac:dyDescent="0.3">
      <c r="A206">
        <f>VALUE(RIGHT(dataset!A206,6))</f>
        <v>205</v>
      </c>
      <c r="B206">
        <f>VALUE(dataset!B206)</f>
        <v>26</v>
      </c>
      <c r="C206">
        <f>IF(dataset!C206="Male",1,2)</f>
        <v>1</v>
      </c>
      <c r="D206">
        <f>MATCH(dataset!D206,{"Freshman";"Sophomore";"Junior";"Senior"},0)</f>
        <v>4</v>
      </c>
      <c r="E206">
        <f>MATCH(dataset!E206,_xlfn._xlws.SORT(_xlfn.UNIQUE(dataset!$E$2:$E$501)),0)</f>
        <v>5</v>
      </c>
      <c r="F206">
        <f>VALUE(dataset!F206)</f>
        <v>74</v>
      </c>
      <c r="G206">
        <f>VALUE(dataset!G206)</f>
        <v>20</v>
      </c>
      <c r="H206" s="2">
        <f>VALUE(dataset!H206)</f>
        <v>3.1</v>
      </c>
      <c r="I206">
        <f>MATCH(dataset!I206,{"Poor";"Average";"Good";"Excellent"},0)</f>
        <v>2</v>
      </c>
      <c r="J206">
        <f>VALUE(dataset!J206)</f>
        <v>7</v>
      </c>
      <c r="K206">
        <f>VALUE(dataset!K206)</f>
        <v>7</v>
      </c>
      <c r="L206">
        <f>VALUE(dataset!L206)</f>
        <v>2</v>
      </c>
      <c r="M206">
        <f>VALUE(dataset!M206)</f>
        <v>1</v>
      </c>
      <c r="N206">
        <f>IF(dataset!N206="Yes",1,0)</f>
        <v>1</v>
      </c>
      <c r="O206">
        <f>VALUE(dataset!O206)</f>
        <v>4</v>
      </c>
      <c r="P206">
        <f>IF(dataset!P206="Yes",1,0)</f>
        <v>0</v>
      </c>
      <c r="Q206">
        <f>IF(dataset!Q206="Yes",1,0)</f>
        <v>1</v>
      </c>
      <c r="R206">
        <f>VALUE(dataset!R206)</f>
        <v>100</v>
      </c>
      <c r="S206">
        <f>VALUE(dataset!S206)</f>
        <v>7</v>
      </c>
      <c r="T206">
        <f>VALUE(dataset!T206)</f>
        <v>5</v>
      </c>
      <c r="U206">
        <f>VALUE(dataset!U206)</f>
        <v>6</v>
      </c>
      <c r="V206">
        <f>MATCH(dataset!V206,{"Basic";"Intermediate";"Advanced"},0)</f>
        <v>3</v>
      </c>
      <c r="W206">
        <f>VALUE(dataset!W206)</f>
        <v>83</v>
      </c>
      <c r="X206">
        <f>VALUE(dataset!X206)</f>
        <v>209</v>
      </c>
      <c r="Y206">
        <f>IF(dataset!Y206="Placed",1,0)</f>
        <v>0</v>
      </c>
      <c r="Z206">
        <f>IFERROR(VALUE(RIGHT(dataset!Z206,1)),0)</f>
        <v>0</v>
      </c>
      <c r="AA206">
        <f>MATCH(dataset!AA206,_xlfn._xlws.SORT(_xlfn.UNIQUE(dataset!$AA$2:$AA$501)),0)</f>
        <v>14</v>
      </c>
      <c r="AB206">
        <f>MATCH(dataset!AB206,_xlfn._xlws.SORT(_xlfn.UNIQUE(dataset!$AB$2:$AB$501)),0)</f>
        <v>3</v>
      </c>
      <c r="AC206">
        <f>VALUE(dataset!AC206)</f>
        <v>0</v>
      </c>
    </row>
    <row r="207" spans="1:29" x14ac:dyDescent="0.3">
      <c r="A207">
        <f>VALUE(RIGHT(dataset!A207,6))</f>
        <v>206</v>
      </c>
      <c r="B207">
        <f>VALUE(dataset!B207)</f>
        <v>21</v>
      </c>
      <c r="C207">
        <f>IF(dataset!C207="Male",1,2)</f>
        <v>2</v>
      </c>
      <c r="D207">
        <f>MATCH(dataset!D207,{"Freshman";"Sophomore";"Junior";"Senior"},0)</f>
        <v>2</v>
      </c>
      <c r="E207">
        <f>MATCH(dataset!E207,_xlfn._xlws.SORT(_xlfn.UNIQUE(dataset!$E$2:$E$501)),0)</f>
        <v>8</v>
      </c>
      <c r="F207">
        <f>VALUE(dataset!F207)</f>
        <v>75</v>
      </c>
      <c r="G207">
        <f>VALUE(dataset!G207)</f>
        <v>25</v>
      </c>
      <c r="H207" s="2">
        <f>VALUE(dataset!H207)</f>
        <v>2.74</v>
      </c>
      <c r="I207">
        <f>MATCH(dataset!I207,{"Poor";"Average";"Good";"Excellent"},0)</f>
        <v>2</v>
      </c>
      <c r="J207">
        <f>VALUE(dataset!J207)</f>
        <v>7</v>
      </c>
      <c r="K207">
        <f>VALUE(dataset!K207)</f>
        <v>8</v>
      </c>
      <c r="L207">
        <f>VALUE(dataset!L207)</f>
        <v>0</v>
      </c>
      <c r="M207">
        <f>VALUE(dataset!M207)</f>
        <v>2</v>
      </c>
      <c r="N207">
        <f>IF(dataset!N207="Yes",1,0)</f>
        <v>1</v>
      </c>
      <c r="O207">
        <f>VALUE(dataset!O207)</f>
        <v>3</v>
      </c>
      <c r="P207">
        <f>IF(dataset!P207="Yes",1,0)</f>
        <v>1</v>
      </c>
      <c r="Q207">
        <f>IF(dataset!Q207="Yes",1,0)</f>
        <v>1</v>
      </c>
      <c r="R207">
        <f>VALUE(dataset!R207)</f>
        <v>98</v>
      </c>
      <c r="S207">
        <f>VALUE(dataset!S207)</f>
        <v>9</v>
      </c>
      <c r="T207">
        <f>VALUE(dataset!T207)</f>
        <v>6</v>
      </c>
      <c r="U207">
        <f>VALUE(dataset!U207)</f>
        <v>4</v>
      </c>
      <c r="V207">
        <f>MATCH(dataset!V207,{"Basic";"Intermediate";"Advanced"},0)</f>
        <v>3</v>
      </c>
      <c r="W207">
        <f>VALUE(dataset!W207)</f>
        <v>74</v>
      </c>
      <c r="X207">
        <f>VALUE(dataset!X207)</f>
        <v>192.5</v>
      </c>
      <c r="Y207">
        <f>IF(dataset!Y207="Placed",1,0)</f>
        <v>1</v>
      </c>
      <c r="Z207">
        <f>IFERROR(VALUE(RIGHT(dataset!Z207,1)),0)</f>
        <v>1</v>
      </c>
      <c r="AA207">
        <f>MATCH(dataset!AA207,_xlfn._xlws.SORT(_xlfn.UNIQUE(dataset!$AA$2:$AA$501)),0)</f>
        <v>17</v>
      </c>
      <c r="AB207">
        <f>MATCH(dataset!AB207,_xlfn._xlws.SORT(_xlfn.UNIQUE(dataset!$AB$2:$AB$501)),0)</f>
        <v>5</v>
      </c>
      <c r="AC207">
        <f>VALUE(dataset!AC207)</f>
        <v>100768</v>
      </c>
    </row>
    <row r="208" spans="1:29" x14ac:dyDescent="0.3">
      <c r="A208">
        <f>VALUE(RIGHT(dataset!A208,6))</f>
        <v>207</v>
      </c>
      <c r="B208">
        <f>VALUE(dataset!B208)</f>
        <v>20</v>
      </c>
      <c r="C208">
        <f>IF(dataset!C208="Male",1,2)</f>
        <v>1</v>
      </c>
      <c r="D208">
        <f>MATCH(dataset!D208,{"Freshman";"Sophomore";"Junior";"Senior"},0)</f>
        <v>2</v>
      </c>
      <c r="E208">
        <f>MATCH(dataset!E208,_xlfn._xlws.SORT(_xlfn.UNIQUE(dataset!$E$2:$E$501)),0)</f>
        <v>3</v>
      </c>
      <c r="F208">
        <f>VALUE(dataset!F208)</f>
        <v>54</v>
      </c>
      <c r="G208">
        <f>VALUE(dataset!G208)</f>
        <v>18</v>
      </c>
      <c r="H208" s="2">
        <f>VALUE(dataset!H208)</f>
        <v>2.4</v>
      </c>
      <c r="I208">
        <f>MATCH(dataset!I208,{"Poor";"Average";"Good";"Excellent"},0)</f>
        <v>1</v>
      </c>
      <c r="J208">
        <f>VALUE(dataset!J208)</f>
        <v>7</v>
      </c>
      <c r="K208">
        <f>VALUE(dataset!K208)</f>
        <v>8</v>
      </c>
      <c r="L208">
        <f>VALUE(dataset!L208)</f>
        <v>1</v>
      </c>
      <c r="M208">
        <f>VALUE(dataset!M208)</f>
        <v>3</v>
      </c>
      <c r="N208">
        <f>IF(dataset!N208="Yes",1,0)</f>
        <v>0</v>
      </c>
      <c r="O208">
        <f>VALUE(dataset!O208)</f>
        <v>1</v>
      </c>
      <c r="P208">
        <f>IF(dataset!P208="Yes",1,0)</f>
        <v>0</v>
      </c>
      <c r="Q208">
        <f>IF(dataset!Q208="Yes",1,0)</f>
        <v>1</v>
      </c>
      <c r="R208">
        <f>VALUE(dataset!R208)</f>
        <v>88</v>
      </c>
      <c r="S208">
        <f>VALUE(dataset!S208)</f>
        <v>6</v>
      </c>
      <c r="T208">
        <f>VALUE(dataset!T208)</f>
        <v>7</v>
      </c>
      <c r="U208">
        <f>VALUE(dataset!U208)</f>
        <v>10</v>
      </c>
      <c r="V208">
        <f>MATCH(dataset!V208,{"Basic";"Intermediate";"Advanced"},0)</f>
        <v>2</v>
      </c>
      <c r="W208">
        <f>VALUE(dataset!W208)</f>
        <v>84</v>
      </c>
      <c r="X208">
        <f>VALUE(dataset!X208)</f>
        <v>186.9</v>
      </c>
      <c r="Y208">
        <f>IF(dataset!Y208="Placed",1,0)</f>
        <v>1</v>
      </c>
      <c r="Z208">
        <f>IFERROR(VALUE(RIGHT(dataset!Z208,1)),0)</f>
        <v>1</v>
      </c>
      <c r="AA208">
        <f>MATCH(dataset!AA208,_xlfn._xlws.SORT(_xlfn.UNIQUE(dataset!$AA$2:$AA$501)),0)</f>
        <v>11</v>
      </c>
      <c r="AB208">
        <f>MATCH(dataset!AB208,_xlfn._xlws.SORT(_xlfn.UNIQUE(dataset!$AB$2:$AB$501)),0)</f>
        <v>5</v>
      </c>
      <c r="AC208">
        <f>VALUE(dataset!AC208)</f>
        <v>107954</v>
      </c>
    </row>
    <row r="209" spans="1:29" x14ac:dyDescent="0.3">
      <c r="A209">
        <f>VALUE(RIGHT(dataset!A209,6))</f>
        <v>208</v>
      </c>
      <c r="B209">
        <f>VALUE(dataset!B209)</f>
        <v>20</v>
      </c>
      <c r="C209">
        <f>IF(dataset!C209="Male",1,2)</f>
        <v>1</v>
      </c>
      <c r="D209">
        <f>MATCH(dataset!D209,{"Freshman";"Sophomore";"Junior";"Senior"},0)</f>
        <v>2</v>
      </c>
      <c r="E209">
        <f>MATCH(dataset!E209,_xlfn._xlws.SORT(_xlfn.UNIQUE(dataset!$E$2:$E$501)),0)</f>
        <v>8</v>
      </c>
      <c r="F209">
        <f>VALUE(dataset!F209)</f>
        <v>79</v>
      </c>
      <c r="G209">
        <f>VALUE(dataset!G209)</f>
        <v>24</v>
      </c>
      <c r="H209" s="2">
        <f>VALUE(dataset!H209)</f>
        <v>3.11</v>
      </c>
      <c r="I209">
        <f>MATCH(dataset!I209,{"Poor";"Average";"Good";"Excellent"},0)</f>
        <v>2</v>
      </c>
      <c r="J209">
        <f>VALUE(dataset!J209)</f>
        <v>8</v>
      </c>
      <c r="K209">
        <f>VALUE(dataset!K209)</f>
        <v>8</v>
      </c>
      <c r="L209">
        <f>VALUE(dataset!L209)</f>
        <v>2</v>
      </c>
      <c r="M209">
        <f>VALUE(dataset!M209)</f>
        <v>1</v>
      </c>
      <c r="N209">
        <f>IF(dataset!N209="Yes",1,0)</f>
        <v>1</v>
      </c>
      <c r="O209">
        <f>VALUE(dataset!O209)</f>
        <v>5</v>
      </c>
      <c r="P209">
        <f>IF(dataset!P209="Yes",1,0)</f>
        <v>0</v>
      </c>
      <c r="Q209">
        <f>IF(dataset!Q209="Yes",1,0)</f>
        <v>0</v>
      </c>
      <c r="R209">
        <f>VALUE(dataset!R209)</f>
        <v>100</v>
      </c>
      <c r="S209">
        <f>VALUE(dataset!S209)</f>
        <v>7</v>
      </c>
      <c r="T209">
        <f>VALUE(dataset!T209)</f>
        <v>5</v>
      </c>
      <c r="U209">
        <f>VALUE(dataset!U209)</f>
        <v>9</v>
      </c>
      <c r="V209">
        <f>MATCH(dataset!V209,{"Basic";"Intermediate";"Advanced"},0)</f>
        <v>2</v>
      </c>
      <c r="W209">
        <f>VALUE(dataset!W209)</f>
        <v>86</v>
      </c>
      <c r="X209">
        <f>VALUE(dataset!X209)</f>
        <v>227.65</v>
      </c>
      <c r="Y209">
        <f>IF(dataset!Y209="Placed",1,0)</f>
        <v>1</v>
      </c>
      <c r="Z209">
        <f>IFERROR(VALUE(RIGHT(dataset!Z209,1)),0)</f>
        <v>1</v>
      </c>
      <c r="AA209">
        <f>MATCH(dataset!AA209,_xlfn._xlws.SORT(_xlfn.UNIQUE(dataset!$AA$2:$AA$501)),0)</f>
        <v>9</v>
      </c>
      <c r="AB209">
        <f>MATCH(dataset!AB209,_xlfn._xlws.SORT(_xlfn.UNIQUE(dataset!$AB$2:$AB$501)),0)</f>
        <v>1</v>
      </c>
      <c r="AC209">
        <f>VALUE(dataset!AC209)</f>
        <v>102151</v>
      </c>
    </row>
    <row r="210" spans="1:29" x14ac:dyDescent="0.3">
      <c r="A210">
        <f>VALUE(RIGHT(dataset!A210,6))</f>
        <v>209</v>
      </c>
      <c r="B210">
        <f>VALUE(dataset!B210)</f>
        <v>22</v>
      </c>
      <c r="C210">
        <f>IF(dataset!C210="Male",1,2)</f>
        <v>1</v>
      </c>
      <c r="D210">
        <f>MATCH(dataset!D210,{"Freshman";"Sophomore";"Junior";"Senior"},0)</f>
        <v>1</v>
      </c>
      <c r="E210">
        <f>MATCH(dataset!E210,_xlfn._xlws.SORT(_xlfn.UNIQUE(dataset!$E$2:$E$501)),0)</f>
        <v>8</v>
      </c>
      <c r="F210">
        <f>VALUE(dataset!F210)</f>
        <v>74</v>
      </c>
      <c r="G210">
        <f>VALUE(dataset!G210)</f>
        <v>27</v>
      </c>
      <c r="H210" s="2">
        <f>VALUE(dataset!H210)</f>
        <v>3.18</v>
      </c>
      <c r="I210">
        <f>MATCH(dataset!I210,{"Poor";"Average";"Good";"Excellent"},0)</f>
        <v>2</v>
      </c>
      <c r="J210">
        <f>VALUE(dataset!J210)</f>
        <v>10</v>
      </c>
      <c r="K210">
        <f>VALUE(dataset!K210)</f>
        <v>11</v>
      </c>
      <c r="L210">
        <f>VALUE(dataset!L210)</f>
        <v>3</v>
      </c>
      <c r="M210">
        <f>VALUE(dataset!M210)</f>
        <v>5</v>
      </c>
      <c r="N210">
        <f>IF(dataset!N210="Yes",1,0)</f>
        <v>1</v>
      </c>
      <c r="O210">
        <f>VALUE(dataset!O210)</f>
        <v>5</v>
      </c>
      <c r="P210">
        <f>IF(dataset!P210="Yes",1,0)</f>
        <v>0</v>
      </c>
      <c r="Q210">
        <f>IF(dataset!Q210="Yes",1,0)</f>
        <v>0</v>
      </c>
      <c r="R210">
        <f>VALUE(dataset!R210)</f>
        <v>100</v>
      </c>
      <c r="S210">
        <f>VALUE(dataset!S210)</f>
        <v>9</v>
      </c>
      <c r="T210">
        <f>VALUE(dataset!T210)</f>
        <v>7</v>
      </c>
      <c r="U210">
        <f>VALUE(dataset!U210)</f>
        <v>9</v>
      </c>
      <c r="V210">
        <f>MATCH(dataset!V210,{"Basic";"Intermediate";"Advanced"},0)</f>
        <v>3</v>
      </c>
      <c r="W210">
        <f>VALUE(dataset!W210)</f>
        <v>93</v>
      </c>
      <c r="X210">
        <f>VALUE(dataset!X210)</f>
        <v>251.7</v>
      </c>
      <c r="Y210">
        <f>IF(dataset!Y210="Placed",1,0)</f>
        <v>0</v>
      </c>
      <c r="Z210">
        <f>IFERROR(VALUE(RIGHT(dataset!Z210,1)),0)</f>
        <v>0</v>
      </c>
      <c r="AA210">
        <f>MATCH(dataset!AA210,_xlfn._xlws.SORT(_xlfn.UNIQUE(dataset!$AA$2:$AA$501)),0)</f>
        <v>14</v>
      </c>
      <c r="AB210">
        <f>MATCH(dataset!AB210,_xlfn._xlws.SORT(_xlfn.UNIQUE(dataset!$AB$2:$AB$501)),0)</f>
        <v>3</v>
      </c>
      <c r="AC210">
        <f>VALUE(dataset!AC210)</f>
        <v>0</v>
      </c>
    </row>
    <row r="211" spans="1:29" x14ac:dyDescent="0.3">
      <c r="A211">
        <f>VALUE(RIGHT(dataset!A211,6))</f>
        <v>210</v>
      </c>
      <c r="B211">
        <f>VALUE(dataset!B211)</f>
        <v>21</v>
      </c>
      <c r="C211">
        <f>IF(dataset!C211="Male",1,2)</f>
        <v>2</v>
      </c>
      <c r="D211">
        <f>MATCH(dataset!D211,{"Freshman";"Sophomore";"Junior";"Senior"},0)</f>
        <v>1</v>
      </c>
      <c r="E211">
        <f>MATCH(dataset!E211,_xlfn._xlws.SORT(_xlfn.UNIQUE(dataset!$E$2:$E$501)),0)</f>
        <v>4</v>
      </c>
      <c r="F211">
        <f>VALUE(dataset!F211)</f>
        <v>80</v>
      </c>
      <c r="G211">
        <f>VALUE(dataset!G211)</f>
        <v>23</v>
      </c>
      <c r="H211" s="2">
        <f>VALUE(dataset!H211)</f>
        <v>3.35</v>
      </c>
      <c r="I211">
        <f>MATCH(dataset!I211,{"Poor";"Average";"Good";"Excellent"},0)</f>
        <v>3</v>
      </c>
      <c r="J211">
        <f>VALUE(dataset!J211)</f>
        <v>9</v>
      </c>
      <c r="K211">
        <f>VALUE(dataset!K211)</f>
        <v>12</v>
      </c>
      <c r="L211">
        <f>VALUE(dataset!L211)</f>
        <v>1</v>
      </c>
      <c r="M211">
        <f>VALUE(dataset!M211)</f>
        <v>3</v>
      </c>
      <c r="N211">
        <f>IF(dataset!N211="Yes",1,0)</f>
        <v>1</v>
      </c>
      <c r="O211">
        <f>VALUE(dataset!O211)</f>
        <v>5</v>
      </c>
      <c r="P211">
        <f>IF(dataset!P211="Yes",1,0)</f>
        <v>1</v>
      </c>
      <c r="Q211">
        <f>IF(dataset!Q211="Yes",1,0)</f>
        <v>1</v>
      </c>
      <c r="R211">
        <f>VALUE(dataset!R211)</f>
        <v>100</v>
      </c>
      <c r="S211">
        <f>VALUE(dataset!S211)</f>
        <v>10</v>
      </c>
      <c r="T211">
        <f>VALUE(dataset!T211)</f>
        <v>8</v>
      </c>
      <c r="U211">
        <f>VALUE(dataset!U211)</f>
        <v>9</v>
      </c>
      <c r="V211">
        <f>MATCH(dataset!V211,{"Basic";"Intermediate";"Advanced"},0)</f>
        <v>3</v>
      </c>
      <c r="W211">
        <f>VALUE(dataset!W211)</f>
        <v>88</v>
      </c>
      <c r="X211">
        <f>VALUE(dataset!X211)</f>
        <v>248.75</v>
      </c>
      <c r="Y211">
        <f>IF(dataset!Y211="Placed",1,0)</f>
        <v>1</v>
      </c>
      <c r="Z211">
        <f>IFERROR(VALUE(RIGHT(dataset!Z211,1)),0)</f>
        <v>1</v>
      </c>
      <c r="AA211">
        <f>MATCH(dataset!AA211,_xlfn._xlws.SORT(_xlfn.UNIQUE(dataset!$AA$2:$AA$501)),0)</f>
        <v>6</v>
      </c>
      <c r="AB211">
        <f>MATCH(dataset!AB211,_xlfn._xlws.SORT(_xlfn.UNIQUE(dataset!$AB$2:$AB$501)),0)</f>
        <v>1</v>
      </c>
      <c r="AC211">
        <f>VALUE(dataset!AC211)</f>
        <v>79897</v>
      </c>
    </row>
    <row r="212" spans="1:29" x14ac:dyDescent="0.3">
      <c r="A212">
        <f>VALUE(RIGHT(dataset!A212,6))</f>
        <v>211</v>
      </c>
      <c r="B212">
        <f>VALUE(dataset!B212)</f>
        <v>21</v>
      </c>
      <c r="C212">
        <f>IF(dataset!C212="Male",1,2)</f>
        <v>1</v>
      </c>
      <c r="D212">
        <f>MATCH(dataset!D212,{"Freshman";"Sophomore";"Junior";"Senior"},0)</f>
        <v>3</v>
      </c>
      <c r="E212">
        <f>MATCH(dataset!E212,_xlfn._xlws.SORT(_xlfn.UNIQUE(dataset!$E$2:$E$501)),0)</f>
        <v>8</v>
      </c>
      <c r="F212">
        <f>VALUE(dataset!F212)</f>
        <v>91</v>
      </c>
      <c r="G212">
        <f>VALUE(dataset!G212)</f>
        <v>18</v>
      </c>
      <c r="H212" s="2">
        <f>VALUE(dataset!H212)</f>
        <v>3.32</v>
      </c>
      <c r="I212">
        <f>MATCH(dataset!I212,{"Poor";"Average";"Good";"Excellent"},0)</f>
        <v>3</v>
      </c>
      <c r="J212">
        <f>VALUE(dataset!J212)</f>
        <v>8</v>
      </c>
      <c r="K212">
        <f>VALUE(dataset!K212)</f>
        <v>10</v>
      </c>
      <c r="L212">
        <f>VALUE(dataset!L212)</f>
        <v>0</v>
      </c>
      <c r="M212">
        <f>VALUE(dataset!M212)</f>
        <v>4</v>
      </c>
      <c r="N212">
        <f>IF(dataset!N212="Yes",1,0)</f>
        <v>1</v>
      </c>
      <c r="O212">
        <f>VALUE(dataset!O212)</f>
        <v>3</v>
      </c>
      <c r="P212">
        <f>IF(dataset!P212="Yes",1,0)</f>
        <v>1</v>
      </c>
      <c r="Q212">
        <f>IF(dataset!Q212="Yes",1,0)</f>
        <v>1</v>
      </c>
      <c r="R212">
        <f>VALUE(dataset!R212)</f>
        <v>100</v>
      </c>
      <c r="S212">
        <f>VALUE(dataset!S212)</f>
        <v>7</v>
      </c>
      <c r="T212">
        <f>VALUE(dataset!T212)</f>
        <v>10</v>
      </c>
      <c r="U212">
        <f>VALUE(dataset!U212)</f>
        <v>9</v>
      </c>
      <c r="V212">
        <f>MATCH(dataset!V212,{"Basic";"Intermediate";"Advanced"},0)</f>
        <v>3</v>
      </c>
      <c r="W212">
        <f>VALUE(dataset!W212)</f>
        <v>91</v>
      </c>
      <c r="X212">
        <f>VALUE(dataset!X212)</f>
        <v>224.3</v>
      </c>
      <c r="Y212">
        <f>IF(dataset!Y212="Placed",1,0)</f>
        <v>1</v>
      </c>
      <c r="Z212">
        <f>IFERROR(VALUE(RIGHT(dataset!Z212,1)),0)</f>
        <v>1</v>
      </c>
      <c r="AA212">
        <f>MATCH(dataset!AA212,_xlfn._xlws.SORT(_xlfn.UNIQUE(dataset!$AA$2:$AA$501)),0)</f>
        <v>9</v>
      </c>
      <c r="AB212">
        <f>MATCH(dataset!AB212,_xlfn._xlws.SORT(_xlfn.UNIQUE(dataset!$AB$2:$AB$501)),0)</f>
        <v>1</v>
      </c>
      <c r="AC212">
        <f>VALUE(dataset!AC212)</f>
        <v>70776</v>
      </c>
    </row>
    <row r="213" spans="1:29" x14ac:dyDescent="0.3">
      <c r="A213">
        <f>VALUE(RIGHT(dataset!A213,6))</f>
        <v>212</v>
      </c>
      <c r="B213">
        <f>VALUE(dataset!B213)</f>
        <v>22</v>
      </c>
      <c r="C213">
        <f>IF(dataset!C213="Male",1,2)</f>
        <v>2</v>
      </c>
      <c r="D213">
        <f>MATCH(dataset!D213,{"Freshman";"Sophomore";"Junior";"Senior"},0)</f>
        <v>2</v>
      </c>
      <c r="E213">
        <f>MATCH(dataset!E213,_xlfn._xlws.SORT(_xlfn.UNIQUE(dataset!$E$2:$E$501)),0)</f>
        <v>5</v>
      </c>
      <c r="F213">
        <f>VALUE(dataset!F213)</f>
        <v>72</v>
      </c>
      <c r="G213">
        <f>VALUE(dataset!G213)</f>
        <v>34</v>
      </c>
      <c r="H213" s="2">
        <f>VALUE(dataset!H213)</f>
        <v>3.34</v>
      </c>
      <c r="I213">
        <f>MATCH(dataset!I213,{"Poor";"Average";"Good";"Excellent"},0)</f>
        <v>3</v>
      </c>
      <c r="J213">
        <f>VALUE(dataset!J213)</f>
        <v>7</v>
      </c>
      <c r="K213">
        <f>VALUE(dataset!K213)</f>
        <v>11</v>
      </c>
      <c r="L213">
        <f>VALUE(dataset!L213)</f>
        <v>0</v>
      </c>
      <c r="M213">
        <f>VALUE(dataset!M213)</f>
        <v>2</v>
      </c>
      <c r="N213">
        <f>IF(dataset!N213="Yes",1,0)</f>
        <v>1</v>
      </c>
      <c r="O213">
        <f>VALUE(dataset!O213)</f>
        <v>5</v>
      </c>
      <c r="P213">
        <f>IF(dataset!P213="Yes",1,0)</f>
        <v>0</v>
      </c>
      <c r="Q213">
        <f>IF(dataset!Q213="Yes",1,0)</f>
        <v>0</v>
      </c>
      <c r="R213">
        <f>VALUE(dataset!R213)</f>
        <v>100</v>
      </c>
      <c r="S213">
        <f>VALUE(dataset!S213)</f>
        <v>7</v>
      </c>
      <c r="T213">
        <f>VALUE(dataset!T213)</f>
        <v>7</v>
      </c>
      <c r="U213">
        <f>VALUE(dataset!U213)</f>
        <v>7</v>
      </c>
      <c r="V213">
        <f>MATCH(dataset!V213,{"Basic";"Intermediate";"Advanced"},0)</f>
        <v>3</v>
      </c>
      <c r="W213">
        <f>VALUE(dataset!W213)</f>
        <v>72</v>
      </c>
      <c r="X213">
        <f>VALUE(dataset!X213)</f>
        <v>219.1</v>
      </c>
      <c r="Y213">
        <f>IF(dataset!Y213="Placed",1,0)</f>
        <v>1</v>
      </c>
      <c r="Z213">
        <f>IFERROR(VALUE(RIGHT(dataset!Z213,1)),0)</f>
        <v>1</v>
      </c>
      <c r="AA213">
        <f>MATCH(dataset!AA213,_xlfn._xlws.SORT(_xlfn.UNIQUE(dataset!$AA$2:$AA$501)),0)</f>
        <v>8</v>
      </c>
      <c r="AB213">
        <f>MATCH(dataset!AB213,_xlfn._xlws.SORT(_xlfn.UNIQUE(dataset!$AB$2:$AB$501)),0)</f>
        <v>1</v>
      </c>
      <c r="AC213">
        <f>VALUE(dataset!AC213)</f>
        <v>104366</v>
      </c>
    </row>
    <row r="214" spans="1:29" x14ac:dyDescent="0.3">
      <c r="A214">
        <f>VALUE(RIGHT(dataset!A214,6))</f>
        <v>213</v>
      </c>
      <c r="B214">
        <f>VALUE(dataset!B214)</f>
        <v>20</v>
      </c>
      <c r="C214">
        <f>IF(dataset!C214="Male",1,2)</f>
        <v>2</v>
      </c>
      <c r="D214">
        <f>MATCH(dataset!D214,{"Freshman";"Sophomore";"Junior";"Senior"},0)</f>
        <v>4</v>
      </c>
      <c r="E214">
        <f>MATCH(dataset!E214,_xlfn._xlws.SORT(_xlfn.UNIQUE(dataset!$E$2:$E$501)),0)</f>
        <v>1</v>
      </c>
      <c r="F214">
        <f>VALUE(dataset!F214)</f>
        <v>63</v>
      </c>
      <c r="G214">
        <f>VALUE(dataset!G214)</f>
        <v>23</v>
      </c>
      <c r="H214" s="2">
        <f>VALUE(dataset!H214)</f>
        <v>2.48</v>
      </c>
      <c r="I214">
        <f>MATCH(dataset!I214,{"Poor";"Average";"Good";"Excellent"},0)</f>
        <v>1</v>
      </c>
      <c r="J214">
        <f>VALUE(dataset!J214)</f>
        <v>7</v>
      </c>
      <c r="K214">
        <f>VALUE(dataset!K214)</f>
        <v>6</v>
      </c>
      <c r="L214">
        <f>VALUE(dataset!L214)</f>
        <v>4</v>
      </c>
      <c r="M214">
        <f>VALUE(dataset!M214)</f>
        <v>4</v>
      </c>
      <c r="N214">
        <f>IF(dataset!N214="Yes",1,0)</f>
        <v>1</v>
      </c>
      <c r="O214">
        <f>VALUE(dataset!O214)</f>
        <v>3</v>
      </c>
      <c r="P214">
        <f>IF(dataset!P214="Yes",1,0)</f>
        <v>0</v>
      </c>
      <c r="Q214">
        <f>IF(dataset!Q214="Yes",1,0)</f>
        <v>1</v>
      </c>
      <c r="R214">
        <f>VALUE(dataset!R214)</f>
        <v>100</v>
      </c>
      <c r="S214">
        <f>VALUE(dataset!S214)</f>
        <v>6</v>
      </c>
      <c r="T214">
        <f>VALUE(dataset!T214)</f>
        <v>7</v>
      </c>
      <c r="U214">
        <f>VALUE(dataset!U214)</f>
        <v>6</v>
      </c>
      <c r="V214">
        <f>MATCH(dataset!V214,{"Basic";"Intermediate";"Advanced"},0)</f>
        <v>2</v>
      </c>
      <c r="W214">
        <f>VALUE(dataset!W214)</f>
        <v>79</v>
      </c>
      <c r="X214">
        <f>VALUE(dataset!X214)</f>
        <v>191.7</v>
      </c>
      <c r="Y214">
        <f>IF(dataset!Y214="Placed",1,0)</f>
        <v>1</v>
      </c>
      <c r="Z214">
        <f>IFERROR(VALUE(RIGHT(dataset!Z214,1)),0)</f>
        <v>1</v>
      </c>
      <c r="AA214">
        <f>MATCH(dataset!AA214,_xlfn._xlws.SORT(_xlfn.UNIQUE(dataset!$AA$2:$AA$501)),0)</f>
        <v>8</v>
      </c>
      <c r="AB214">
        <f>MATCH(dataset!AB214,_xlfn._xlws.SORT(_xlfn.UNIQUE(dataset!$AB$2:$AB$501)),0)</f>
        <v>1</v>
      </c>
      <c r="AC214">
        <f>VALUE(dataset!AC214)</f>
        <v>84801</v>
      </c>
    </row>
    <row r="215" spans="1:29" x14ac:dyDescent="0.3">
      <c r="A215">
        <f>VALUE(RIGHT(dataset!A215,6))</f>
        <v>214</v>
      </c>
      <c r="B215">
        <f>VALUE(dataset!B215)</f>
        <v>23</v>
      </c>
      <c r="C215">
        <f>IF(dataset!C215="Male",1,2)</f>
        <v>1</v>
      </c>
      <c r="D215">
        <f>MATCH(dataset!D215,{"Freshman";"Sophomore";"Junior";"Senior"},0)</f>
        <v>4</v>
      </c>
      <c r="E215">
        <f>MATCH(dataset!E215,_xlfn._xlws.SORT(_xlfn.UNIQUE(dataset!$E$2:$E$501)),0)</f>
        <v>8</v>
      </c>
      <c r="F215">
        <f>VALUE(dataset!F215)</f>
        <v>89</v>
      </c>
      <c r="G215">
        <f>VALUE(dataset!G215)</f>
        <v>24</v>
      </c>
      <c r="H215" s="2">
        <f>VALUE(dataset!H215)</f>
        <v>3.07</v>
      </c>
      <c r="I215">
        <f>MATCH(dataset!I215,{"Poor";"Average";"Good";"Excellent"},0)</f>
        <v>2</v>
      </c>
      <c r="J215">
        <f>VALUE(dataset!J215)</f>
        <v>7</v>
      </c>
      <c r="K215">
        <f>VALUE(dataset!K215)</f>
        <v>8</v>
      </c>
      <c r="L215">
        <f>VALUE(dataset!L215)</f>
        <v>2</v>
      </c>
      <c r="M215">
        <f>VALUE(dataset!M215)</f>
        <v>1</v>
      </c>
      <c r="N215">
        <f>IF(dataset!N215="Yes",1,0)</f>
        <v>1</v>
      </c>
      <c r="O215">
        <f>VALUE(dataset!O215)</f>
        <v>5</v>
      </c>
      <c r="P215">
        <f>IF(dataset!P215="Yes",1,0)</f>
        <v>0</v>
      </c>
      <c r="Q215">
        <f>IF(dataset!Q215="Yes",1,0)</f>
        <v>1</v>
      </c>
      <c r="R215">
        <f>VALUE(dataset!R215)</f>
        <v>100</v>
      </c>
      <c r="S215">
        <f>VALUE(dataset!S215)</f>
        <v>9</v>
      </c>
      <c r="T215">
        <f>VALUE(dataset!T215)</f>
        <v>5</v>
      </c>
      <c r="U215">
        <f>VALUE(dataset!U215)</f>
        <v>7</v>
      </c>
      <c r="V215">
        <f>MATCH(dataset!V215,{"Basic";"Intermediate";"Advanced"},0)</f>
        <v>3</v>
      </c>
      <c r="W215">
        <f>VALUE(dataset!W215)</f>
        <v>82</v>
      </c>
      <c r="X215">
        <f>VALUE(dataset!X215)</f>
        <v>221.05</v>
      </c>
      <c r="Y215">
        <f>IF(dataset!Y215="Placed",1,0)</f>
        <v>1</v>
      </c>
      <c r="Z215">
        <f>IFERROR(VALUE(RIGHT(dataset!Z215,1)),0)</f>
        <v>1</v>
      </c>
      <c r="AA215">
        <f>MATCH(dataset!AA215,_xlfn._xlws.SORT(_xlfn.UNIQUE(dataset!$AA$2:$AA$501)),0)</f>
        <v>17</v>
      </c>
      <c r="AB215">
        <f>MATCH(dataset!AB215,_xlfn._xlws.SORT(_xlfn.UNIQUE(dataset!$AB$2:$AB$501)),0)</f>
        <v>1</v>
      </c>
      <c r="AC215">
        <f>VALUE(dataset!AC215)</f>
        <v>81231</v>
      </c>
    </row>
    <row r="216" spans="1:29" x14ac:dyDescent="0.3">
      <c r="A216">
        <f>VALUE(RIGHT(dataset!A216,6))</f>
        <v>215</v>
      </c>
      <c r="B216">
        <f>VALUE(dataset!B216)</f>
        <v>23</v>
      </c>
      <c r="C216">
        <f>IF(dataset!C216="Male",1,2)</f>
        <v>2</v>
      </c>
      <c r="D216">
        <f>MATCH(dataset!D216,{"Freshman";"Sophomore";"Junior";"Senior"},0)</f>
        <v>2</v>
      </c>
      <c r="E216">
        <f>MATCH(dataset!E216,_xlfn._xlws.SORT(_xlfn.UNIQUE(dataset!$E$2:$E$501)),0)</f>
        <v>6</v>
      </c>
      <c r="F216">
        <f>VALUE(dataset!F216)</f>
        <v>84</v>
      </c>
      <c r="G216">
        <f>VALUE(dataset!G216)</f>
        <v>13</v>
      </c>
      <c r="H216" s="2">
        <f>VALUE(dataset!H216)</f>
        <v>3.02</v>
      </c>
      <c r="I216">
        <f>MATCH(dataset!I216,{"Poor";"Average";"Good";"Excellent"},0)</f>
        <v>2</v>
      </c>
      <c r="J216">
        <f>VALUE(dataset!J216)</f>
        <v>5</v>
      </c>
      <c r="K216">
        <f>VALUE(dataset!K216)</f>
        <v>3</v>
      </c>
      <c r="L216">
        <f>VALUE(dataset!L216)</f>
        <v>0</v>
      </c>
      <c r="M216">
        <f>VALUE(dataset!M216)</f>
        <v>1</v>
      </c>
      <c r="N216">
        <f>IF(dataset!N216="Yes",1,0)</f>
        <v>0</v>
      </c>
      <c r="O216">
        <f>VALUE(dataset!O216)</f>
        <v>4</v>
      </c>
      <c r="P216">
        <f>IF(dataset!P216="Yes",1,0)</f>
        <v>0</v>
      </c>
      <c r="Q216">
        <f>IF(dataset!Q216="Yes",1,0)</f>
        <v>0</v>
      </c>
      <c r="R216">
        <f>VALUE(dataset!R216)</f>
        <v>84</v>
      </c>
      <c r="S216">
        <f>VALUE(dataset!S216)</f>
        <v>6</v>
      </c>
      <c r="T216">
        <f>VALUE(dataset!T216)</f>
        <v>6</v>
      </c>
      <c r="U216">
        <f>VALUE(dataset!U216)</f>
        <v>4</v>
      </c>
      <c r="V216">
        <f>MATCH(dataset!V216,{"Basic";"Intermediate";"Advanced"},0)</f>
        <v>2</v>
      </c>
      <c r="W216">
        <f>VALUE(dataset!W216)</f>
        <v>55</v>
      </c>
      <c r="X216">
        <f>VALUE(dataset!X216)</f>
        <v>164</v>
      </c>
      <c r="Y216">
        <f>IF(dataset!Y216="Placed",1,0)</f>
        <v>1</v>
      </c>
      <c r="Z216">
        <f>IFERROR(VALUE(RIGHT(dataset!Z216,1)),0)</f>
        <v>2</v>
      </c>
      <c r="AA216">
        <f>MATCH(dataset!AA216,_xlfn._xlws.SORT(_xlfn.UNIQUE(dataset!$AA$2:$AA$501)),0)</f>
        <v>2</v>
      </c>
      <c r="AB216">
        <f>MATCH(dataset!AB216,_xlfn._xlws.SORT(_xlfn.UNIQUE(dataset!$AB$2:$AB$501)),0)</f>
        <v>1</v>
      </c>
      <c r="AC216">
        <f>VALUE(dataset!AC216)</f>
        <v>53883</v>
      </c>
    </row>
    <row r="217" spans="1:29" x14ac:dyDescent="0.3">
      <c r="A217">
        <f>VALUE(RIGHT(dataset!A217,6))</f>
        <v>216</v>
      </c>
      <c r="B217">
        <f>VALUE(dataset!B217)</f>
        <v>19</v>
      </c>
      <c r="C217">
        <f>IF(dataset!C217="Male",1,2)</f>
        <v>2</v>
      </c>
      <c r="D217">
        <f>MATCH(dataset!D217,{"Freshman";"Sophomore";"Junior";"Senior"},0)</f>
        <v>4</v>
      </c>
      <c r="E217">
        <f>MATCH(dataset!E217,_xlfn._xlws.SORT(_xlfn.UNIQUE(dataset!$E$2:$E$501)),0)</f>
        <v>8</v>
      </c>
      <c r="F217">
        <f>VALUE(dataset!F217)</f>
        <v>81</v>
      </c>
      <c r="G217">
        <f>VALUE(dataset!G217)</f>
        <v>31</v>
      </c>
      <c r="H217" s="2">
        <f>VALUE(dataset!H217)</f>
        <v>3.12</v>
      </c>
      <c r="I217">
        <f>MATCH(dataset!I217,{"Poor";"Average";"Good";"Excellent"},0)</f>
        <v>2</v>
      </c>
      <c r="J217">
        <f>VALUE(dataset!J217)</f>
        <v>7</v>
      </c>
      <c r="K217">
        <f>VALUE(dataset!K217)</f>
        <v>7</v>
      </c>
      <c r="L217">
        <f>VALUE(dataset!L217)</f>
        <v>3</v>
      </c>
      <c r="M217">
        <f>VALUE(dataset!M217)</f>
        <v>1</v>
      </c>
      <c r="N217">
        <f>IF(dataset!N217="Yes",1,0)</f>
        <v>1</v>
      </c>
      <c r="O217">
        <f>VALUE(dataset!O217)</f>
        <v>2</v>
      </c>
      <c r="P217">
        <f>IF(dataset!P217="Yes",1,0)</f>
        <v>0</v>
      </c>
      <c r="Q217">
        <f>IF(dataset!Q217="Yes",1,0)</f>
        <v>1</v>
      </c>
      <c r="R217">
        <f>VALUE(dataset!R217)</f>
        <v>89</v>
      </c>
      <c r="S217">
        <f>VALUE(dataset!S217)</f>
        <v>7</v>
      </c>
      <c r="T217">
        <f>VALUE(dataset!T217)</f>
        <v>7</v>
      </c>
      <c r="U217">
        <f>VALUE(dataset!U217)</f>
        <v>7</v>
      </c>
      <c r="V217">
        <f>MATCH(dataset!V217,{"Basic";"Intermediate";"Advanced"},0)</f>
        <v>2</v>
      </c>
      <c r="W217">
        <f>VALUE(dataset!W217)</f>
        <v>77</v>
      </c>
      <c r="X217">
        <f>VALUE(dataset!X217)</f>
        <v>196.5</v>
      </c>
      <c r="Y217">
        <f>IF(dataset!Y217="Placed",1,0)</f>
        <v>0</v>
      </c>
      <c r="Z217">
        <f>IFERROR(VALUE(RIGHT(dataset!Z217,1)),0)</f>
        <v>0</v>
      </c>
      <c r="AA217">
        <f>MATCH(dataset!AA217,_xlfn._xlws.SORT(_xlfn.UNIQUE(dataset!$AA$2:$AA$501)),0)</f>
        <v>14</v>
      </c>
      <c r="AB217">
        <f>MATCH(dataset!AB217,_xlfn._xlws.SORT(_xlfn.UNIQUE(dataset!$AB$2:$AB$501)),0)</f>
        <v>3</v>
      </c>
      <c r="AC217">
        <f>VALUE(dataset!AC217)</f>
        <v>0</v>
      </c>
    </row>
    <row r="218" spans="1:29" x14ac:dyDescent="0.3">
      <c r="A218">
        <f>VALUE(RIGHT(dataset!A218,6))</f>
        <v>217</v>
      </c>
      <c r="B218">
        <f>VALUE(dataset!B218)</f>
        <v>21</v>
      </c>
      <c r="C218">
        <f>IF(dataset!C218="Male",1,2)</f>
        <v>2</v>
      </c>
      <c r="D218">
        <f>MATCH(dataset!D218,{"Freshman";"Sophomore";"Junior";"Senior"},0)</f>
        <v>3</v>
      </c>
      <c r="E218">
        <f>MATCH(dataset!E218,_xlfn._xlws.SORT(_xlfn.UNIQUE(dataset!$E$2:$E$501)),0)</f>
        <v>1</v>
      </c>
      <c r="F218">
        <f>VALUE(dataset!F218)</f>
        <v>63</v>
      </c>
      <c r="G218">
        <f>VALUE(dataset!G218)</f>
        <v>19</v>
      </c>
      <c r="H218" s="2">
        <f>VALUE(dataset!H218)</f>
        <v>2.71</v>
      </c>
      <c r="I218">
        <f>MATCH(dataset!I218,{"Poor";"Average";"Good";"Excellent"},0)</f>
        <v>2</v>
      </c>
      <c r="J218">
        <f>VALUE(dataset!J218)</f>
        <v>8</v>
      </c>
      <c r="K218">
        <f>VALUE(dataset!K218)</f>
        <v>8</v>
      </c>
      <c r="L218">
        <f>VALUE(dataset!L218)</f>
        <v>1</v>
      </c>
      <c r="M218">
        <f>VALUE(dataset!M218)</f>
        <v>0</v>
      </c>
      <c r="N218">
        <f>IF(dataset!N218="Yes",1,0)</f>
        <v>1</v>
      </c>
      <c r="O218">
        <f>VALUE(dataset!O218)</f>
        <v>3</v>
      </c>
      <c r="P218">
        <f>IF(dataset!P218="Yes",1,0)</f>
        <v>1</v>
      </c>
      <c r="Q218">
        <f>IF(dataset!Q218="Yes",1,0)</f>
        <v>1</v>
      </c>
      <c r="R218">
        <f>VALUE(dataset!R218)</f>
        <v>100</v>
      </c>
      <c r="S218">
        <f>VALUE(dataset!S218)</f>
        <v>8</v>
      </c>
      <c r="T218">
        <f>VALUE(dataset!T218)</f>
        <v>7</v>
      </c>
      <c r="U218">
        <f>VALUE(dataset!U218)</f>
        <v>7</v>
      </c>
      <c r="V218">
        <f>MATCH(dataset!V218,{"Basic";"Intermediate";"Advanced"},0)</f>
        <v>3</v>
      </c>
      <c r="W218">
        <f>VALUE(dataset!W218)</f>
        <v>78</v>
      </c>
      <c r="X218">
        <f>VALUE(dataset!X218)</f>
        <v>204.15</v>
      </c>
      <c r="Y218">
        <f>IF(dataset!Y218="Placed",1,0)</f>
        <v>0</v>
      </c>
      <c r="Z218">
        <f>IFERROR(VALUE(RIGHT(dataset!Z218,1)),0)</f>
        <v>0</v>
      </c>
      <c r="AA218">
        <f>MATCH(dataset!AA218,_xlfn._xlws.SORT(_xlfn.UNIQUE(dataset!$AA$2:$AA$501)),0)</f>
        <v>14</v>
      </c>
      <c r="AB218">
        <f>MATCH(dataset!AB218,_xlfn._xlws.SORT(_xlfn.UNIQUE(dataset!$AB$2:$AB$501)),0)</f>
        <v>3</v>
      </c>
      <c r="AC218">
        <f>VALUE(dataset!AC218)</f>
        <v>0</v>
      </c>
    </row>
    <row r="219" spans="1:29" x14ac:dyDescent="0.3">
      <c r="A219">
        <f>VALUE(RIGHT(dataset!A219,6))</f>
        <v>218</v>
      </c>
      <c r="B219">
        <f>VALUE(dataset!B219)</f>
        <v>21</v>
      </c>
      <c r="C219">
        <f>IF(dataset!C219="Male",1,2)</f>
        <v>2</v>
      </c>
      <c r="D219">
        <f>MATCH(dataset!D219,{"Freshman";"Sophomore";"Junior";"Senior"},0)</f>
        <v>2</v>
      </c>
      <c r="E219">
        <f>MATCH(dataset!E219,_xlfn._xlws.SORT(_xlfn.UNIQUE(dataset!$E$2:$E$501)),0)</f>
        <v>7</v>
      </c>
      <c r="F219">
        <f>VALUE(dataset!F219)</f>
        <v>72</v>
      </c>
      <c r="G219">
        <f>VALUE(dataset!G219)</f>
        <v>20</v>
      </c>
      <c r="H219" s="2">
        <f>VALUE(dataset!H219)</f>
        <v>2.98</v>
      </c>
      <c r="I219">
        <f>MATCH(dataset!I219,{"Poor";"Average";"Good";"Excellent"},0)</f>
        <v>2</v>
      </c>
      <c r="J219">
        <f>VALUE(dataset!J219)</f>
        <v>6</v>
      </c>
      <c r="K219">
        <f>VALUE(dataset!K219)</f>
        <v>6</v>
      </c>
      <c r="L219">
        <f>VALUE(dataset!L219)</f>
        <v>2</v>
      </c>
      <c r="M219">
        <f>VALUE(dataset!M219)</f>
        <v>4</v>
      </c>
      <c r="N219">
        <f>IF(dataset!N219="Yes",1,0)</f>
        <v>1</v>
      </c>
      <c r="O219">
        <f>VALUE(dataset!O219)</f>
        <v>2</v>
      </c>
      <c r="P219">
        <f>IF(dataset!P219="Yes",1,0)</f>
        <v>0</v>
      </c>
      <c r="Q219">
        <f>IF(dataset!Q219="Yes",1,0)</f>
        <v>0</v>
      </c>
      <c r="R219">
        <f>VALUE(dataset!R219)</f>
        <v>90</v>
      </c>
      <c r="S219">
        <f>VALUE(dataset!S219)</f>
        <v>6</v>
      </c>
      <c r="T219">
        <f>VALUE(dataset!T219)</f>
        <v>7</v>
      </c>
      <c r="U219">
        <f>VALUE(dataset!U219)</f>
        <v>7</v>
      </c>
      <c r="V219">
        <f>MATCH(dataset!V219,{"Basic";"Intermediate";"Advanced"},0)</f>
        <v>2</v>
      </c>
      <c r="W219">
        <f>VALUE(dataset!W219)</f>
        <v>59</v>
      </c>
      <c r="X219">
        <f>VALUE(dataset!X219)</f>
        <v>176.2</v>
      </c>
      <c r="Y219">
        <f>IF(dataset!Y219="Placed",1,0)</f>
        <v>0</v>
      </c>
      <c r="Z219">
        <f>IFERROR(VALUE(RIGHT(dataset!Z219,1)),0)</f>
        <v>0</v>
      </c>
      <c r="AA219">
        <f>MATCH(dataset!AA219,_xlfn._xlws.SORT(_xlfn.UNIQUE(dataset!$AA$2:$AA$501)),0)</f>
        <v>14</v>
      </c>
      <c r="AB219">
        <f>MATCH(dataset!AB219,_xlfn._xlws.SORT(_xlfn.UNIQUE(dataset!$AB$2:$AB$501)),0)</f>
        <v>3</v>
      </c>
      <c r="AC219">
        <f>VALUE(dataset!AC219)</f>
        <v>0</v>
      </c>
    </row>
    <row r="220" spans="1:29" x14ac:dyDescent="0.3">
      <c r="A220">
        <f>VALUE(RIGHT(dataset!A220,6))</f>
        <v>219</v>
      </c>
      <c r="B220">
        <f>VALUE(dataset!B220)</f>
        <v>27</v>
      </c>
      <c r="C220">
        <f>IF(dataset!C220="Male",1,2)</f>
        <v>1</v>
      </c>
      <c r="D220">
        <f>MATCH(dataset!D220,{"Freshman";"Sophomore";"Junior";"Senior"},0)</f>
        <v>2</v>
      </c>
      <c r="E220">
        <f>MATCH(dataset!E220,_xlfn._xlws.SORT(_xlfn.UNIQUE(dataset!$E$2:$E$501)),0)</f>
        <v>4</v>
      </c>
      <c r="F220">
        <f>VALUE(dataset!F220)</f>
        <v>79</v>
      </c>
      <c r="G220">
        <f>VALUE(dataset!G220)</f>
        <v>16</v>
      </c>
      <c r="H220" s="2">
        <f>VALUE(dataset!H220)</f>
        <v>3.2</v>
      </c>
      <c r="I220">
        <f>MATCH(dataset!I220,{"Poor";"Average";"Good";"Excellent"},0)</f>
        <v>3</v>
      </c>
      <c r="J220">
        <f>VALUE(dataset!J220)</f>
        <v>7</v>
      </c>
      <c r="K220">
        <f>VALUE(dataset!K220)</f>
        <v>7</v>
      </c>
      <c r="L220">
        <f>VALUE(dataset!L220)</f>
        <v>2</v>
      </c>
      <c r="M220">
        <f>VALUE(dataset!M220)</f>
        <v>1</v>
      </c>
      <c r="N220">
        <f>IF(dataset!N220="Yes",1,0)</f>
        <v>1</v>
      </c>
      <c r="O220">
        <f>VALUE(dataset!O220)</f>
        <v>4</v>
      </c>
      <c r="P220">
        <f>IF(dataset!P220="Yes",1,0)</f>
        <v>0</v>
      </c>
      <c r="Q220">
        <f>IF(dataset!Q220="Yes",1,0)</f>
        <v>0</v>
      </c>
      <c r="R220">
        <f>VALUE(dataset!R220)</f>
        <v>100</v>
      </c>
      <c r="S220">
        <f>VALUE(dataset!S220)</f>
        <v>7</v>
      </c>
      <c r="T220">
        <f>VALUE(dataset!T220)</f>
        <v>5</v>
      </c>
      <c r="U220">
        <f>VALUE(dataset!U220)</f>
        <v>7</v>
      </c>
      <c r="V220">
        <f>MATCH(dataset!V220,{"Basic";"Intermediate";"Advanced"},0)</f>
        <v>2</v>
      </c>
      <c r="W220">
        <f>VALUE(dataset!W220)</f>
        <v>78</v>
      </c>
      <c r="X220">
        <f>VALUE(dataset!X220)</f>
        <v>210</v>
      </c>
      <c r="Y220">
        <f>IF(dataset!Y220="Placed",1,0)</f>
        <v>1</v>
      </c>
      <c r="Z220">
        <f>IFERROR(VALUE(RIGHT(dataset!Z220,1)),0)</f>
        <v>1</v>
      </c>
      <c r="AA220">
        <f>MATCH(dataset!AA220,_xlfn._xlws.SORT(_xlfn.UNIQUE(dataset!$AA$2:$AA$501)),0)</f>
        <v>16</v>
      </c>
      <c r="AB220">
        <f>MATCH(dataset!AB220,_xlfn._xlws.SORT(_xlfn.UNIQUE(dataset!$AB$2:$AB$501)),0)</f>
        <v>4</v>
      </c>
      <c r="AC220">
        <f>VALUE(dataset!AC220)</f>
        <v>71941</v>
      </c>
    </row>
    <row r="221" spans="1:29" x14ac:dyDescent="0.3">
      <c r="A221">
        <f>VALUE(RIGHT(dataset!A221,6))</f>
        <v>220</v>
      </c>
      <c r="B221">
        <f>VALUE(dataset!B221)</f>
        <v>22</v>
      </c>
      <c r="C221">
        <f>IF(dataset!C221="Male",1,2)</f>
        <v>1</v>
      </c>
      <c r="D221">
        <f>MATCH(dataset!D221,{"Freshman";"Sophomore";"Junior";"Senior"},0)</f>
        <v>2</v>
      </c>
      <c r="E221">
        <f>MATCH(dataset!E221,_xlfn._xlws.SORT(_xlfn.UNIQUE(dataset!$E$2:$E$501)),0)</f>
        <v>8</v>
      </c>
      <c r="F221">
        <f>VALUE(dataset!F221)</f>
        <v>99</v>
      </c>
      <c r="G221">
        <f>VALUE(dataset!G221)</f>
        <v>22</v>
      </c>
      <c r="H221" s="2">
        <f>VALUE(dataset!H221)</f>
        <v>3.5</v>
      </c>
      <c r="I221">
        <f>MATCH(dataset!I221,{"Poor";"Average";"Good";"Excellent"},0)</f>
        <v>3</v>
      </c>
      <c r="J221">
        <f>VALUE(dataset!J221)</f>
        <v>10</v>
      </c>
      <c r="K221">
        <f>VALUE(dataset!K221)</f>
        <v>9</v>
      </c>
      <c r="L221">
        <f>VALUE(dataset!L221)</f>
        <v>5</v>
      </c>
      <c r="M221">
        <f>VALUE(dataset!M221)</f>
        <v>5</v>
      </c>
      <c r="N221">
        <f>IF(dataset!N221="Yes",1,0)</f>
        <v>1</v>
      </c>
      <c r="O221">
        <f>VALUE(dataset!O221)</f>
        <v>5</v>
      </c>
      <c r="P221">
        <f>IF(dataset!P221="Yes",1,0)</f>
        <v>1</v>
      </c>
      <c r="Q221">
        <f>IF(dataset!Q221="Yes",1,0)</f>
        <v>1</v>
      </c>
      <c r="R221">
        <f>VALUE(dataset!R221)</f>
        <v>100</v>
      </c>
      <c r="S221">
        <f>VALUE(dataset!S221)</f>
        <v>10</v>
      </c>
      <c r="T221">
        <f>VALUE(dataset!T221)</f>
        <v>10</v>
      </c>
      <c r="U221">
        <f>VALUE(dataset!U221)</f>
        <v>10</v>
      </c>
      <c r="V221">
        <f>MATCH(dataset!V221,{"Basic";"Intermediate";"Advanced"},0)</f>
        <v>3</v>
      </c>
      <c r="W221">
        <f>VALUE(dataset!W221)</f>
        <v>93</v>
      </c>
      <c r="X221">
        <f>VALUE(dataset!X221)</f>
        <v>259.5</v>
      </c>
      <c r="Y221">
        <f>IF(dataset!Y221="Placed",1,0)</f>
        <v>1</v>
      </c>
      <c r="Z221">
        <f>IFERROR(VALUE(RIGHT(dataset!Z221,1)),0)</f>
        <v>1</v>
      </c>
      <c r="AA221">
        <f>MATCH(dataset!AA221,_xlfn._xlws.SORT(_xlfn.UNIQUE(dataset!$AA$2:$AA$501)),0)</f>
        <v>9</v>
      </c>
      <c r="AB221">
        <f>MATCH(dataset!AB221,_xlfn._xlws.SORT(_xlfn.UNIQUE(dataset!$AB$2:$AB$501)),0)</f>
        <v>5</v>
      </c>
      <c r="AC221">
        <f>VALUE(dataset!AC221)</f>
        <v>86151</v>
      </c>
    </row>
    <row r="222" spans="1:29" x14ac:dyDescent="0.3">
      <c r="A222">
        <f>VALUE(RIGHT(dataset!A222,6))</f>
        <v>221</v>
      </c>
      <c r="B222">
        <f>VALUE(dataset!B222)</f>
        <v>19</v>
      </c>
      <c r="C222">
        <f>IF(dataset!C222="Male",1,2)</f>
        <v>1</v>
      </c>
      <c r="D222">
        <f>MATCH(dataset!D222,{"Freshman";"Sophomore";"Junior";"Senior"},0)</f>
        <v>3</v>
      </c>
      <c r="E222">
        <f>MATCH(dataset!E222,_xlfn._xlws.SORT(_xlfn.UNIQUE(dataset!$E$2:$E$501)),0)</f>
        <v>8</v>
      </c>
      <c r="F222">
        <f>VALUE(dataset!F222)</f>
        <v>94</v>
      </c>
      <c r="G222">
        <f>VALUE(dataset!G222)</f>
        <v>22</v>
      </c>
      <c r="H222" s="2">
        <f>VALUE(dataset!H222)</f>
        <v>3.07</v>
      </c>
      <c r="I222">
        <f>MATCH(dataset!I222,{"Poor";"Average";"Good";"Excellent"},0)</f>
        <v>2</v>
      </c>
      <c r="J222">
        <f>VALUE(dataset!J222)</f>
        <v>7</v>
      </c>
      <c r="K222">
        <f>VALUE(dataset!K222)</f>
        <v>8</v>
      </c>
      <c r="L222">
        <f>VALUE(dataset!L222)</f>
        <v>2</v>
      </c>
      <c r="M222">
        <f>VALUE(dataset!M222)</f>
        <v>3</v>
      </c>
      <c r="N222">
        <f>IF(dataset!N222="Yes",1,0)</f>
        <v>1</v>
      </c>
      <c r="O222">
        <f>VALUE(dataset!O222)</f>
        <v>5</v>
      </c>
      <c r="P222">
        <f>IF(dataset!P222="Yes",1,0)</f>
        <v>1</v>
      </c>
      <c r="Q222">
        <f>IF(dataset!Q222="Yes",1,0)</f>
        <v>1</v>
      </c>
      <c r="R222">
        <f>VALUE(dataset!R222)</f>
        <v>100</v>
      </c>
      <c r="S222">
        <f>VALUE(dataset!S222)</f>
        <v>10</v>
      </c>
      <c r="T222">
        <f>VALUE(dataset!T222)</f>
        <v>6</v>
      </c>
      <c r="U222">
        <f>VALUE(dataset!U222)</f>
        <v>8</v>
      </c>
      <c r="V222">
        <f>MATCH(dataset!V222,{"Basic";"Intermediate";"Advanced"},0)</f>
        <v>3</v>
      </c>
      <c r="W222">
        <f>VALUE(dataset!W222)</f>
        <v>88</v>
      </c>
      <c r="X222">
        <f>VALUE(dataset!X222)</f>
        <v>228.05</v>
      </c>
      <c r="Y222">
        <f>IF(dataset!Y222="Placed",1,0)</f>
        <v>1</v>
      </c>
      <c r="Z222">
        <f>IFERROR(VALUE(RIGHT(dataset!Z222,1)),0)</f>
        <v>1</v>
      </c>
      <c r="AA222">
        <f>MATCH(dataset!AA222,_xlfn._xlws.SORT(_xlfn.UNIQUE(dataset!$AA$2:$AA$501)),0)</f>
        <v>9</v>
      </c>
      <c r="AB222">
        <f>MATCH(dataset!AB222,_xlfn._xlws.SORT(_xlfn.UNIQUE(dataset!$AB$2:$AB$501)),0)</f>
        <v>1</v>
      </c>
      <c r="AC222">
        <f>VALUE(dataset!AC222)</f>
        <v>99146</v>
      </c>
    </row>
    <row r="223" spans="1:29" x14ac:dyDescent="0.3">
      <c r="A223">
        <f>VALUE(RIGHT(dataset!A223,6))</f>
        <v>222</v>
      </c>
      <c r="B223">
        <f>VALUE(dataset!B223)</f>
        <v>20</v>
      </c>
      <c r="C223">
        <f>IF(dataset!C223="Male",1,2)</f>
        <v>1</v>
      </c>
      <c r="D223">
        <f>MATCH(dataset!D223,{"Freshman";"Sophomore";"Junior";"Senior"},0)</f>
        <v>1</v>
      </c>
      <c r="E223">
        <f>MATCH(dataset!E223,_xlfn._xlws.SORT(_xlfn.UNIQUE(dataset!$E$2:$E$501)),0)</f>
        <v>5</v>
      </c>
      <c r="F223">
        <f>VALUE(dataset!F223)</f>
        <v>73</v>
      </c>
      <c r="G223">
        <f>VALUE(dataset!G223)</f>
        <v>30</v>
      </c>
      <c r="H223" s="2">
        <f>VALUE(dataset!H223)</f>
        <v>3.28</v>
      </c>
      <c r="I223">
        <f>MATCH(dataset!I223,{"Poor";"Average";"Good";"Excellent"},0)</f>
        <v>3</v>
      </c>
      <c r="J223">
        <f>VALUE(dataset!J223)</f>
        <v>8</v>
      </c>
      <c r="K223">
        <f>VALUE(dataset!K223)</f>
        <v>9</v>
      </c>
      <c r="L223">
        <f>VALUE(dataset!L223)</f>
        <v>3</v>
      </c>
      <c r="M223">
        <f>VALUE(dataset!M223)</f>
        <v>2</v>
      </c>
      <c r="N223">
        <f>IF(dataset!N223="Yes",1,0)</f>
        <v>1</v>
      </c>
      <c r="O223">
        <f>VALUE(dataset!O223)</f>
        <v>5</v>
      </c>
      <c r="P223">
        <f>IF(dataset!P223="Yes",1,0)</f>
        <v>0</v>
      </c>
      <c r="Q223">
        <f>IF(dataset!Q223="Yes",1,0)</f>
        <v>1</v>
      </c>
      <c r="R223">
        <f>VALUE(dataset!R223)</f>
        <v>100</v>
      </c>
      <c r="S223">
        <f>VALUE(dataset!S223)</f>
        <v>10</v>
      </c>
      <c r="T223">
        <f>VALUE(dataset!T223)</f>
        <v>5</v>
      </c>
      <c r="U223">
        <f>VALUE(dataset!U223)</f>
        <v>9</v>
      </c>
      <c r="V223">
        <f>MATCH(dataset!V223,{"Basic";"Intermediate";"Advanced"},0)</f>
        <v>3</v>
      </c>
      <c r="W223">
        <f>VALUE(dataset!W223)</f>
        <v>94</v>
      </c>
      <c r="X223">
        <f>VALUE(dataset!X223)</f>
        <v>243.7</v>
      </c>
      <c r="Y223">
        <f>IF(dataset!Y223="Placed",1,0)</f>
        <v>1</v>
      </c>
      <c r="Z223">
        <f>IFERROR(VALUE(RIGHT(dataset!Z223,1)),0)</f>
        <v>1</v>
      </c>
      <c r="AA223">
        <f>MATCH(dataset!AA223,_xlfn._xlws.SORT(_xlfn.UNIQUE(dataset!$AA$2:$AA$501)),0)</f>
        <v>8</v>
      </c>
      <c r="AB223">
        <f>MATCH(dataset!AB223,_xlfn._xlws.SORT(_xlfn.UNIQUE(dataset!$AB$2:$AB$501)),0)</f>
        <v>4</v>
      </c>
      <c r="AC223">
        <f>VALUE(dataset!AC223)</f>
        <v>109120</v>
      </c>
    </row>
    <row r="224" spans="1:29" x14ac:dyDescent="0.3">
      <c r="A224">
        <f>VALUE(RIGHT(dataset!A224,6))</f>
        <v>223</v>
      </c>
      <c r="B224">
        <f>VALUE(dataset!B224)</f>
        <v>20</v>
      </c>
      <c r="C224">
        <f>IF(dataset!C224="Male",1,2)</f>
        <v>1</v>
      </c>
      <c r="D224">
        <f>MATCH(dataset!D224,{"Freshman";"Sophomore";"Junior";"Senior"},0)</f>
        <v>2</v>
      </c>
      <c r="E224">
        <f>MATCH(dataset!E224,_xlfn._xlws.SORT(_xlfn.UNIQUE(dataset!$E$2:$E$501)),0)</f>
        <v>1</v>
      </c>
      <c r="F224">
        <f>VALUE(dataset!F224)</f>
        <v>86</v>
      </c>
      <c r="G224">
        <f>VALUE(dataset!G224)</f>
        <v>8</v>
      </c>
      <c r="H224" s="2">
        <f>VALUE(dataset!H224)</f>
        <v>2.72</v>
      </c>
      <c r="I224">
        <f>MATCH(dataset!I224,{"Poor";"Average";"Good";"Excellent"},0)</f>
        <v>2</v>
      </c>
      <c r="J224">
        <f>VALUE(dataset!J224)</f>
        <v>7</v>
      </c>
      <c r="K224">
        <f>VALUE(dataset!K224)</f>
        <v>8</v>
      </c>
      <c r="L224">
        <f>VALUE(dataset!L224)</f>
        <v>0</v>
      </c>
      <c r="M224">
        <f>VALUE(dataset!M224)</f>
        <v>4</v>
      </c>
      <c r="N224">
        <f>IF(dataset!N224="Yes",1,0)</f>
        <v>1</v>
      </c>
      <c r="O224">
        <f>VALUE(dataset!O224)</f>
        <v>4</v>
      </c>
      <c r="P224">
        <f>IF(dataset!P224="Yes",1,0)</f>
        <v>0</v>
      </c>
      <c r="Q224">
        <f>IF(dataset!Q224="Yes",1,0)</f>
        <v>0</v>
      </c>
      <c r="R224">
        <f>VALUE(dataset!R224)</f>
        <v>96</v>
      </c>
      <c r="S224">
        <f>VALUE(dataset!S224)</f>
        <v>7</v>
      </c>
      <c r="T224">
        <f>VALUE(dataset!T224)</f>
        <v>8</v>
      </c>
      <c r="U224">
        <f>VALUE(dataset!U224)</f>
        <v>8</v>
      </c>
      <c r="V224">
        <f>MATCH(dataset!V224,{"Basic";"Intermediate";"Advanced"},0)</f>
        <v>2</v>
      </c>
      <c r="W224">
        <f>VALUE(dataset!W224)</f>
        <v>71</v>
      </c>
      <c r="X224">
        <f>VALUE(dataset!X224)</f>
        <v>199.1</v>
      </c>
      <c r="Y224">
        <f>IF(dataset!Y224="Placed",1,0)</f>
        <v>0</v>
      </c>
      <c r="Z224">
        <f>IFERROR(VALUE(RIGHT(dataset!Z224,1)),0)</f>
        <v>0</v>
      </c>
      <c r="AA224">
        <f>MATCH(dataset!AA224,_xlfn._xlws.SORT(_xlfn.UNIQUE(dataset!$AA$2:$AA$501)),0)</f>
        <v>14</v>
      </c>
      <c r="AB224">
        <f>MATCH(dataset!AB224,_xlfn._xlws.SORT(_xlfn.UNIQUE(dataset!$AB$2:$AB$501)),0)</f>
        <v>3</v>
      </c>
      <c r="AC224">
        <f>VALUE(dataset!AC224)</f>
        <v>0</v>
      </c>
    </row>
    <row r="225" spans="1:29" x14ac:dyDescent="0.3">
      <c r="A225">
        <f>VALUE(RIGHT(dataset!A225,6))</f>
        <v>224</v>
      </c>
      <c r="B225">
        <f>VALUE(dataset!B225)</f>
        <v>21</v>
      </c>
      <c r="C225">
        <f>IF(dataset!C225="Male",1,2)</f>
        <v>1</v>
      </c>
      <c r="D225">
        <f>MATCH(dataset!D225,{"Freshman";"Sophomore";"Junior";"Senior"},0)</f>
        <v>2</v>
      </c>
      <c r="E225">
        <f>MATCH(dataset!E225,_xlfn._xlws.SORT(_xlfn.UNIQUE(dataset!$E$2:$E$501)),0)</f>
        <v>3</v>
      </c>
      <c r="F225">
        <f>VALUE(dataset!F225)</f>
        <v>86</v>
      </c>
      <c r="G225">
        <f>VALUE(dataset!G225)</f>
        <v>19</v>
      </c>
      <c r="H225" s="2">
        <f>VALUE(dataset!H225)</f>
        <v>3.12</v>
      </c>
      <c r="I225">
        <f>MATCH(dataset!I225,{"Poor";"Average";"Good";"Excellent"},0)</f>
        <v>2</v>
      </c>
      <c r="J225">
        <f>VALUE(dataset!J225)</f>
        <v>8</v>
      </c>
      <c r="K225">
        <f>VALUE(dataset!K225)</f>
        <v>6</v>
      </c>
      <c r="L225">
        <f>VALUE(dataset!L225)</f>
        <v>4</v>
      </c>
      <c r="M225">
        <f>VALUE(dataset!M225)</f>
        <v>4</v>
      </c>
      <c r="N225">
        <f>IF(dataset!N225="Yes",1,0)</f>
        <v>1</v>
      </c>
      <c r="O225">
        <f>VALUE(dataset!O225)</f>
        <v>3</v>
      </c>
      <c r="P225">
        <f>IF(dataset!P225="Yes",1,0)</f>
        <v>0</v>
      </c>
      <c r="Q225">
        <f>IF(dataset!Q225="Yes",1,0)</f>
        <v>1</v>
      </c>
      <c r="R225">
        <f>VALUE(dataset!R225)</f>
        <v>99</v>
      </c>
      <c r="S225">
        <f>VALUE(dataset!S225)</f>
        <v>7</v>
      </c>
      <c r="T225">
        <f>VALUE(dataset!T225)</f>
        <v>5</v>
      </c>
      <c r="U225">
        <f>VALUE(dataset!U225)</f>
        <v>9</v>
      </c>
      <c r="V225">
        <f>MATCH(dataset!V225,{"Basic";"Intermediate";"Advanced"},0)</f>
        <v>3</v>
      </c>
      <c r="W225">
        <f>VALUE(dataset!W225)</f>
        <v>82</v>
      </c>
      <c r="X225">
        <f>VALUE(dataset!X225)</f>
        <v>214.5</v>
      </c>
      <c r="Y225">
        <f>IF(dataset!Y225="Placed",1,0)</f>
        <v>1</v>
      </c>
      <c r="Z225">
        <f>IFERROR(VALUE(RIGHT(dataset!Z225,1)),0)</f>
        <v>1</v>
      </c>
      <c r="AA225">
        <f>MATCH(dataset!AA225,_xlfn._xlws.SORT(_xlfn.UNIQUE(dataset!$AA$2:$AA$501)),0)</f>
        <v>3</v>
      </c>
      <c r="AB225">
        <f>MATCH(dataset!AB225,_xlfn._xlws.SORT(_xlfn.UNIQUE(dataset!$AB$2:$AB$501)),0)</f>
        <v>1</v>
      </c>
      <c r="AC225">
        <f>VALUE(dataset!AC225)</f>
        <v>89644</v>
      </c>
    </row>
    <row r="226" spans="1:29" x14ac:dyDescent="0.3">
      <c r="A226">
        <f>VALUE(RIGHT(dataset!A226,6))</f>
        <v>225</v>
      </c>
      <c r="B226">
        <f>VALUE(dataset!B226)</f>
        <v>19</v>
      </c>
      <c r="C226">
        <f>IF(dataset!C226="Male",1,2)</f>
        <v>1</v>
      </c>
      <c r="D226">
        <f>MATCH(dataset!D226,{"Freshman";"Sophomore";"Junior";"Senior"},0)</f>
        <v>2</v>
      </c>
      <c r="E226">
        <f>MATCH(dataset!E226,_xlfn._xlws.SORT(_xlfn.UNIQUE(dataset!$E$2:$E$501)),0)</f>
        <v>8</v>
      </c>
      <c r="F226">
        <f>VALUE(dataset!F226)</f>
        <v>91</v>
      </c>
      <c r="G226">
        <f>VALUE(dataset!G226)</f>
        <v>14</v>
      </c>
      <c r="H226" s="2">
        <f>VALUE(dataset!H226)</f>
        <v>3.2</v>
      </c>
      <c r="I226">
        <f>MATCH(dataset!I226,{"Poor";"Average";"Good";"Excellent"},0)</f>
        <v>3</v>
      </c>
      <c r="J226">
        <f>VALUE(dataset!J226)</f>
        <v>8</v>
      </c>
      <c r="K226">
        <f>VALUE(dataset!K226)</f>
        <v>11</v>
      </c>
      <c r="L226">
        <f>VALUE(dataset!L226)</f>
        <v>0</v>
      </c>
      <c r="M226">
        <f>VALUE(dataset!M226)</f>
        <v>3</v>
      </c>
      <c r="N226">
        <f>IF(dataset!N226="Yes",1,0)</f>
        <v>1</v>
      </c>
      <c r="O226">
        <f>VALUE(dataset!O226)</f>
        <v>5</v>
      </c>
      <c r="P226">
        <f>IF(dataset!P226="Yes",1,0)</f>
        <v>1</v>
      </c>
      <c r="Q226">
        <f>IF(dataset!Q226="Yes",1,0)</f>
        <v>1</v>
      </c>
      <c r="R226">
        <f>VALUE(dataset!R226)</f>
        <v>100</v>
      </c>
      <c r="S226">
        <f>VALUE(dataset!S226)</f>
        <v>10</v>
      </c>
      <c r="T226">
        <f>VALUE(dataset!T226)</f>
        <v>7</v>
      </c>
      <c r="U226">
        <f>VALUE(dataset!U226)</f>
        <v>7</v>
      </c>
      <c r="V226">
        <f>MATCH(dataset!V226,{"Basic";"Intermediate";"Advanced"},0)</f>
        <v>3</v>
      </c>
      <c r="W226">
        <f>VALUE(dataset!W226)</f>
        <v>78</v>
      </c>
      <c r="X226">
        <f>VALUE(dataset!X226)</f>
        <v>230</v>
      </c>
      <c r="Y226">
        <f>IF(dataset!Y226="Placed",1,0)</f>
        <v>1</v>
      </c>
      <c r="Z226">
        <f>IFERROR(VALUE(RIGHT(dataset!Z226,1)),0)</f>
        <v>1</v>
      </c>
      <c r="AA226">
        <f>MATCH(dataset!AA226,_xlfn._xlws.SORT(_xlfn.UNIQUE(dataset!$AA$2:$AA$501)),0)</f>
        <v>9</v>
      </c>
      <c r="AB226">
        <f>MATCH(dataset!AB226,_xlfn._xlws.SORT(_xlfn.UNIQUE(dataset!$AB$2:$AB$501)),0)</f>
        <v>2</v>
      </c>
      <c r="AC226">
        <f>VALUE(dataset!AC226)</f>
        <v>91772</v>
      </c>
    </row>
    <row r="227" spans="1:29" x14ac:dyDescent="0.3">
      <c r="A227">
        <f>VALUE(RIGHT(dataset!A227,6))</f>
        <v>226</v>
      </c>
      <c r="B227">
        <f>VALUE(dataset!B227)</f>
        <v>21</v>
      </c>
      <c r="C227">
        <f>IF(dataset!C227="Male",1,2)</f>
        <v>2</v>
      </c>
      <c r="D227">
        <f>MATCH(dataset!D227,{"Freshman";"Sophomore";"Junior";"Senior"},0)</f>
        <v>2</v>
      </c>
      <c r="E227">
        <f>MATCH(dataset!E227,_xlfn._xlws.SORT(_xlfn.UNIQUE(dataset!$E$2:$E$501)),0)</f>
        <v>5</v>
      </c>
      <c r="F227">
        <f>VALUE(dataset!F227)</f>
        <v>90</v>
      </c>
      <c r="G227">
        <f>VALUE(dataset!G227)</f>
        <v>19</v>
      </c>
      <c r="H227" s="2">
        <f>VALUE(dataset!H227)</f>
        <v>2.79</v>
      </c>
      <c r="I227">
        <f>MATCH(dataset!I227,{"Poor";"Average";"Good";"Excellent"},0)</f>
        <v>2</v>
      </c>
      <c r="J227">
        <f>VALUE(dataset!J227)</f>
        <v>6</v>
      </c>
      <c r="K227">
        <f>VALUE(dataset!K227)</f>
        <v>5</v>
      </c>
      <c r="L227">
        <f>VALUE(dataset!L227)</f>
        <v>0</v>
      </c>
      <c r="M227">
        <f>VALUE(dataset!M227)</f>
        <v>1</v>
      </c>
      <c r="N227">
        <f>IF(dataset!N227="Yes",1,0)</f>
        <v>1</v>
      </c>
      <c r="O227">
        <f>VALUE(dataset!O227)</f>
        <v>3</v>
      </c>
      <c r="P227">
        <f>IF(dataset!P227="Yes",1,0)</f>
        <v>0</v>
      </c>
      <c r="Q227">
        <f>IF(dataset!Q227="Yes",1,0)</f>
        <v>1</v>
      </c>
      <c r="R227">
        <f>VALUE(dataset!R227)</f>
        <v>90</v>
      </c>
      <c r="S227">
        <f>VALUE(dataset!S227)</f>
        <v>7</v>
      </c>
      <c r="T227">
        <f>VALUE(dataset!T227)</f>
        <v>5</v>
      </c>
      <c r="U227">
        <f>VALUE(dataset!U227)</f>
        <v>6</v>
      </c>
      <c r="V227">
        <f>MATCH(dataset!V227,{"Basic";"Intermediate";"Advanced"},0)</f>
        <v>2</v>
      </c>
      <c r="W227">
        <f>VALUE(dataset!W227)</f>
        <v>61</v>
      </c>
      <c r="X227">
        <f>VALUE(dataset!X227)</f>
        <v>174.35</v>
      </c>
      <c r="Y227">
        <f>IF(dataset!Y227="Placed",1,0)</f>
        <v>1</v>
      </c>
      <c r="Z227">
        <f>IFERROR(VALUE(RIGHT(dataset!Z227,1)),0)</f>
        <v>2</v>
      </c>
      <c r="AA227">
        <f>MATCH(dataset!AA227,_xlfn._xlws.SORT(_xlfn.UNIQUE(dataset!$AA$2:$AA$501)),0)</f>
        <v>1</v>
      </c>
      <c r="AB227">
        <f>MATCH(dataset!AB227,_xlfn._xlws.SORT(_xlfn.UNIQUE(dataset!$AB$2:$AB$501)),0)</f>
        <v>1</v>
      </c>
      <c r="AC227">
        <f>VALUE(dataset!AC227)</f>
        <v>67783</v>
      </c>
    </row>
    <row r="228" spans="1:29" x14ac:dyDescent="0.3">
      <c r="A228">
        <f>VALUE(RIGHT(dataset!A228,6))</f>
        <v>227</v>
      </c>
      <c r="B228">
        <f>VALUE(dataset!B228)</f>
        <v>20</v>
      </c>
      <c r="C228">
        <f>IF(dataset!C228="Male",1,2)</f>
        <v>2</v>
      </c>
      <c r="D228">
        <f>MATCH(dataset!D228,{"Freshman";"Sophomore";"Junior";"Senior"},0)</f>
        <v>4</v>
      </c>
      <c r="E228">
        <f>MATCH(dataset!E228,_xlfn._xlws.SORT(_xlfn.UNIQUE(dataset!$E$2:$E$501)),0)</f>
        <v>1</v>
      </c>
      <c r="F228">
        <f>VALUE(dataset!F228)</f>
        <v>70</v>
      </c>
      <c r="G228">
        <f>VALUE(dataset!G228)</f>
        <v>9</v>
      </c>
      <c r="H228" s="2">
        <f>VALUE(dataset!H228)</f>
        <v>2.54</v>
      </c>
      <c r="I228">
        <f>MATCH(dataset!I228,{"Poor";"Average";"Good";"Excellent"},0)</f>
        <v>1</v>
      </c>
      <c r="J228">
        <f>VALUE(dataset!J228)</f>
        <v>7</v>
      </c>
      <c r="K228">
        <f>VALUE(dataset!K228)</f>
        <v>8</v>
      </c>
      <c r="L228">
        <f>VALUE(dataset!L228)</f>
        <v>0</v>
      </c>
      <c r="M228">
        <f>VALUE(dataset!M228)</f>
        <v>2</v>
      </c>
      <c r="N228">
        <f>IF(dataset!N228="Yes",1,0)</f>
        <v>1</v>
      </c>
      <c r="O228">
        <f>VALUE(dataset!O228)</f>
        <v>4</v>
      </c>
      <c r="P228">
        <f>IF(dataset!P228="Yes",1,0)</f>
        <v>0</v>
      </c>
      <c r="Q228">
        <f>IF(dataset!Q228="Yes",1,0)</f>
        <v>1</v>
      </c>
      <c r="R228">
        <f>VALUE(dataset!R228)</f>
        <v>90</v>
      </c>
      <c r="S228">
        <f>VALUE(dataset!S228)</f>
        <v>9</v>
      </c>
      <c r="T228">
        <f>VALUE(dataset!T228)</f>
        <v>5</v>
      </c>
      <c r="U228">
        <f>VALUE(dataset!U228)</f>
        <v>5</v>
      </c>
      <c r="V228">
        <f>MATCH(dataset!V228,{"Basic";"Intermediate";"Advanced"},0)</f>
        <v>3</v>
      </c>
      <c r="W228">
        <f>VALUE(dataset!W228)</f>
        <v>68</v>
      </c>
      <c r="X228">
        <f>VALUE(dataset!X228)</f>
        <v>191.1</v>
      </c>
      <c r="Y228">
        <f>IF(dataset!Y228="Placed",1,0)</f>
        <v>1</v>
      </c>
      <c r="Z228">
        <f>IFERROR(VALUE(RIGHT(dataset!Z228,1)),0)</f>
        <v>1</v>
      </c>
      <c r="AA228">
        <f>MATCH(dataset!AA228,_xlfn._xlws.SORT(_xlfn.UNIQUE(dataset!$AA$2:$AA$501)),0)</f>
        <v>13</v>
      </c>
      <c r="AB228">
        <f>MATCH(dataset!AB228,_xlfn._xlws.SORT(_xlfn.UNIQUE(dataset!$AB$2:$AB$501)),0)</f>
        <v>2</v>
      </c>
      <c r="AC228">
        <f>VALUE(dataset!AC228)</f>
        <v>88369</v>
      </c>
    </row>
    <row r="229" spans="1:29" x14ac:dyDescent="0.3">
      <c r="A229">
        <f>VALUE(RIGHT(dataset!A229,6))</f>
        <v>228</v>
      </c>
      <c r="B229">
        <f>VALUE(dataset!B229)</f>
        <v>21</v>
      </c>
      <c r="C229">
        <f>IF(dataset!C229="Male",1,2)</f>
        <v>1</v>
      </c>
      <c r="D229">
        <f>MATCH(dataset!D229,{"Freshman";"Sophomore";"Junior";"Senior"},0)</f>
        <v>3</v>
      </c>
      <c r="E229">
        <f>MATCH(dataset!E229,_xlfn._xlws.SORT(_xlfn.UNIQUE(dataset!$E$2:$E$501)),0)</f>
        <v>8</v>
      </c>
      <c r="F229">
        <f>VALUE(dataset!F229)</f>
        <v>91</v>
      </c>
      <c r="G229">
        <f>VALUE(dataset!G229)</f>
        <v>25</v>
      </c>
      <c r="H229" s="2">
        <f>VALUE(dataset!H229)</f>
        <v>3.52</v>
      </c>
      <c r="I229">
        <f>MATCH(dataset!I229,{"Poor";"Average";"Good";"Excellent"},0)</f>
        <v>3</v>
      </c>
      <c r="J229">
        <f>VALUE(dataset!J229)</f>
        <v>10</v>
      </c>
      <c r="K229">
        <f>VALUE(dataset!K229)</f>
        <v>9</v>
      </c>
      <c r="L229">
        <f>VALUE(dataset!L229)</f>
        <v>2</v>
      </c>
      <c r="M229">
        <f>VALUE(dataset!M229)</f>
        <v>3</v>
      </c>
      <c r="N229">
        <f>IF(dataset!N229="Yes",1,0)</f>
        <v>1</v>
      </c>
      <c r="O229">
        <f>VALUE(dataset!O229)</f>
        <v>5</v>
      </c>
      <c r="P229">
        <f>IF(dataset!P229="Yes",1,0)</f>
        <v>0</v>
      </c>
      <c r="Q229">
        <f>IF(dataset!Q229="Yes",1,0)</f>
        <v>1</v>
      </c>
      <c r="R229">
        <f>VALUE(dataset!R229)</f>
        <v>100</v>
      </c>
      <c r="S229">
        <f>VALUE(dataset!S229)</f>
        <v>9</v>
      </c>
      <c r="T229">
        <f>VALUE(dataset!T229)</f>
        <v>7</v>
      </c>
      <c r="U229">
        <f>VALUE(dataset!U229)</f>
        <v>10</v>
      </c>
      <c r="V229">
        <f>MATCH(dataset!V229,{"Basic";"Intermediate";"Advanced"},0)</f>
        <v>3</v>
      </c>
      <c r="W229">
        <f>VALUE(dataset!W229)</f>
        <v>99</v>
      </c>
      <c r="X229">
        <f>VALUE(dataset!X229)</f>
        <v>256.3</v>
      </c>
      <c r="Y229">
        <f>IF(dataset!Y229="Placed",1,0)</f>
        <v>0</v>
      </c>
      <c r="Z229">
        <f>IFERROR(VALUE(RIGHT(dataset!Z229,1)),0)</f>
        <v>0</v>
      </c>
      <c r="AA229">
        <f>MATCH(dataset!AA229,_xlfn._xlws.SORT(_xlfn.UNIQUE(dataset!$AA$2:$AA$501)),0)</f>
        <v>14</v>
      </c>
      <c r="AB229">
        <f>MATCH(dataset!AB229,_xlfn._xlws.SORT(_xlfn.UNIQUE(dataset!$AB$2:$AB$501)),0)</f>
        <v>3</v>
      </c>
      <c r="AC229">
        <f>VALUE(dataset!AC229)</f>
        <v>0</v>
      </c>
    </row>
    <row r="230" spans="1:29" x14ac:dyDescent="0.3">
      <c r="A230">
        <f>VALUE(RIGHT(dataset!A230,6))</f>
        <v>229</v>
      </c>
      <c r="B230">
        <f>VALUE(dataset!B230)</f>
        <v>21</v>
      </c>
      <c r="C230">
        <f>IF(dataset!C230="Male",1,2)</f>
        <v>2</v>
      </c>
      <c r="D230">
        <f>MATCH(dataset!D230,{"Freshman";"Sophomore";"Junior";"Senior"},0)</f>
        <v>2</v>
      </c>
      <c r="E230">
        <f>MATCH(dataset!E230,_xlfn._xlws.SORT(_xlfn.UNIQUE(dataset!$E$2:$E$501)),0)</f>
        <v>1</v>
      </c>
      <c r="F230">
        <f>VALUE(dataset!F230)</f>
        <v>100</v>
      </c>
      <c r="G230">
        <f>VALUE(dataset!G230)</f>
        <v>17</v>
      </c>
      <c r="H230" s="2">
        <f>VALUE(dataset!H230)</f>
        <v>3.15</v>
      </c>
      <c r="I230">
        <f>MATCH(dataset!I230,{"Poor";"Average";"Good";"Excellent"},0)</f>
        <v>2</v>
      </c>
      <c r="J230">
        <f>VALUE(dataset!J230)</f>
        <v>6</v>
      </c>
      <c r="K230">
        <f>VALUE(dataset!K230)</f>
        <v>9</v>
      </c>
      <c r="L230">
        <f>VALUE(dataset!L230)</f>
        <v>0</v>
      </c>
      <c r="M230">
        <f>VALUE(dataset!M230)</f>
        <v>2</v>
      </c>
      <c r="N230">
        <f>IF(dataset!N230="Yes",1,0)</f>
        <v>1</v>
      </c>
      <c r="O230">
        <f>VALUE(dataset!O230)</f>
        <v>5</v>
      </c>
      <c r="P230">
        <f>IF(dataset!P230="Yes",1,0)</f>
        <v>0</v>
      </c>
      <c r="Q230">
        <f>IF(dataset!Q230="Yes",1,0)</f>
        <v>0</v>
      </c>
      <c r="R230">
        <f>VALUE(dataset!R230)</f>
        <v>100</v>
      </c>
      <c r="S230">
        <f>VALUE(dataset!S230)</f>
        <v>9</v>
      </c>
      <c r="T230">
        <f>VALUE(dataset!T230)</f>
        <v>6</v>
      </c>
      <c r="U230">
        <f>VALUE(dataset!U230)</f>
        <v>8</v>
      </c>
      <c r="V230">
        <f>MATCH(dataset!V230,{"Basic";"Intermediate";"Advanced"},0)</f>
        <v>3</v>
      </c>
      <c r="W230">
        <f>VALUE(dataset!W230)</f>
        <v>76</v>
      </c>
      <c r="X230">
        <f>VALUE(dataset!X230)</f>
        <v>216.25</v>
      </c>
      <c r="Y230">
        <f>IF(dataset!Y230="Placed",1,0)</f>
        <v>1</v>
      </c>
      <c r="Z230">
        <f>IFERROR(VALUE(RIGHT(dataset!Z230,1)),0)</f>
        <v>1</v>
      </c>
      <c r="AA230">
        <f>MATCH(dataset!AA230,_xlfn._xlws.SORT(_xlfn.UNIQUE(dataset!$AA$2:$AA$501)),0)</f>
        <v>13</v>
      </c>
      <c r="AB230">
        <f>MATCH(dataset!AB230,_xlfn._xlws.SORT(_xlfn.UNIQUE(dataset!$AB$2:$AB$501)),0)</f>
        <v>4</v>
      </c>
      <c r="AC230">
        <f>VALUE(dataset!AC230)</f>
        <v>79121</v>
      </c>
    </row>
    <row r="231" spans="1:29" x14ac:dyDescent="0.3">
      <c r="A231">
        <f>VALUE(RIGHT(dataset!A231,6))</f>
        <v>230</v>
      </c>
      <c r="B231">
        <f>VALUE(dataset!B231)</f>
        <v>20</v>
      </c>
      <c r="C231">
        <f>IF(dataset!C231="Male",1,2)</f>
        <v>2</v>
      </c>
      <c r="D231">
        <f>MATCH(dataset!D231,{"Freshman";"Sophomore";"Junior";"Senior"},0)</f>
        <v>3</v>
      </c>
      <c r="E231">
        <f>MATCH(dataset!E231,_xlfn._xlws.SORT(_xlfn.UNIQUE(dataset!$E$2:$E$501)),0)</f>
        <v>4</v>
      </c>
      <c r="F231">
        <f>VALUE(dataset!F231)</f>
        <v>74</v>
      </c>
      <c r="G231">
        <f>VALUE(dataset!G231)</f>
        <v>27</v>
      </c>
      <c r="H231" s="2">
        <f>VALUE(dataset!H231)</f>
        <v>3.22</v>
      </c>
      <c r="I231">
        <f>MATCH(dataset!I231,{"Poor";"Average";"Good";"Excellent"},0)</f>
        <v>3</v>
      </c>
      <c r="J231">
        <f>VALUE(dataset!J231)</f>
        <v>8</v>
      </c>
      <c r="K231">
        <f>VALUE(dataset!K231)</f>
        <v>12</v>
      </c>
      <c r="L231">
        <f>VALUE(dataset!L231)</f>
        <v>0</v>
      </c>
      <c r="M231">
        <f>VALUE(dataset!M231)</f>
        <v>6</v>
      </c>
      <c r="N231">
        <f>IF(dataset!N231="Yes",1,0)</f>
        <v>1</v>
      </c>
      <c r="O231">
        <f>VALUE(dataset!O231)</f>
        <v>5</v>
      </c>
      <c r="P231">
        <f>IF(dataset!P231="Yes",1,0)</f>
        <v>0</v>
      </c>
      <c r="Q231">
        <f>IF(dataset!Q231="Yes",1,0)</f>
        <v>1</v>
      </c>
      <c r="R231">
        <f>VALUE(dataset!R231)</f>
        <v>100</v>
      </c>
      <c r="S231">
        <f>VALUE(dataset!S231)</f>
        <v>10</v>
      </c>
      <c r="T231">
        <f>VALUE(dataset!T231)</f>
        <v>6</v>
      </c>
      <c r="U231">
        <f>VALUE(dataset!U231)</f>
        <v>8</v>
      </c>
      <c r="V231">
        <f>MATCH(dataset!V231,{"Basic";"Intermediate";"Advanced"},0)</f>
        <v>3</v>
      </c>
      <c r="W231">
        <f>VALUE(dataset!W231)</f>
        <v>93</v>
      </c>
      <c r="X231">
        <f>VALUE(dataset!X231)</f>
        <v>241.8</v>
      </c>
      <c r="Y231">
        <f>IF(dataset!Y231="Placed",1,0)</f>
        <v>1</v>
      </c>
      <c r="Z231">
        <f>IFERROR(VALUE(RIGHT(dataset!Z231,1)),0)</f>
        <v>1</v>
      </c>
      <c r="AA231">
        <f>MATCH(dataset!AA231,_xlfn._xlws.SORT(_xlfn.UNIQUE(dataset!$AA$2:$AA$501)),0)</f>
        <v>15</v>
      </c>
      <c r="AB231">
        <f>MATCH(dataset!AB231,_xlfn._xlws.SORT(_xlfn.UNIQUE(dataset!$AB$2:$AB$501)),0)</f>
        <v>4</v>
      </c>
      <c r="AC231">
        <f>VALUE(dataset!AC231)</f>
        <v>97413</v>
      </c>
    </row>
    <row r="232" spans="1:29" x14ac:dyDescent="0.3">
      <c r="A232">
        <f>VALUE(RIGHT(dataset!A232,6))</f>
        <v>231</v>
      </c>
      <c r="B232">
        <f>VALUE(dataset!B232)</f>
        <v>22</v>
      </c>
      <c r="C232">
        <f>IF(dataset!C232="Male",1,2)</f>
        <v>1</v>
      </c>
      <c r="D232">
        <f>MATCH(dataset!D232,{"Freshman";"Sophomore";"Junior";"Senior"},0)</f>
        <v>4</v>
      </c>
      <c r="E232">
        <f>MATCH(dataset!E232,_xlfn._xlws.SORT(_xlfn.UNIQUE(dataset!$E$2:$E$501)),0)</f>
        <v>8</v>
      </c>
      <c r="F232">
        <f>VALUE(dataset!F232)</f>
        <v>71</v>
      </c>
      <c r="G232">
        <f>VALUE(dataset!G232)</f>
        <v>27</v>
      </c>
      <c r="H232" s="2">
        <f>VALUE(dataset!H232)</f>
        <v>3.23</v>
      </c>
      <c r="I232">
        <f>MATCH(dataset!I232,{"Poor";"Average";"Good";"Excellent"},0)</f>
        <v>3</v>
      </c>
      <c r="J232">
        <f>VALUE(dataset!J232)</f>
        <v>9</v>
      </c>
      <c r="K232">
        <f>VALUE(dataset!K232)</f>
        <v>11</v>
      </c>
      <c r="L232">
        <f>VALUE(dataset!L232)</f>
        <v>0</v>
      </c>
      <c r="M232">
        <f>VALUE(dataset!M232)</f>
        <v>3</v>
      </c>
      <c r="N232">
        <f>IF(dataset!N232="Yes",1,0)</f>
        <v>1</v>
      </c>
      <c r="O232">
        <f>VALUE(dataset!O232)</f>
        <v>5</v>
      </c>
      <c r="P232">
        <f>IF(dataset!P232="Yes",1,0)</f>
        <v>1</v>
      </c>
      <c r="Q232">
        <f>IF(dataset!Q232="Yes",1,0)</f>
        <v>1</v>
      </c>
      <c r="R232">
        <f>VALUE(dataset!R232)</f>
        <v>100</v>
      </c>
      <c r="S232">
        <f>VALUE(dataset!S232)</f>
        <v>10</v>
      </c>
      <c r="T232">
        <f>VALUE(dataset!T232)</f>
        <v>8</v>
      </c>
      <c r="U232">
        <f>VALUE(dataset!U232)</f>
        <v>7</v>
      </c>
      <c r="V232">
        <f>MATCH(dataset!V232,{"Basic";"Intermediate";"Advanced"},0)</f>
        <v>3</v>
      </c>
      <c r="W232">
        <f>VALUE(dataset!W232)</f>
        <v>100</v>
      </c>
      <c r="X232">
        <f>VALUE(dataset!X232)</f>
        <v>245.45</v>
      </c>
      <c r="Y232">
        <f>IF(dataset!Y232="Placed",1,0)</f>
        <v>1</v>
      </c>
      <c r="Z232">
        <f>IFERROR(VALUE(RIGHT(dataset!Z232,1)),0)</f>
        <v>1</v>
      </c>
      <c r="AA232">
        <f>MATCH(dataset!AA232,_xlfn._xlws.SORT(_xlfn.UNIQUE(dataset!$AA$2:$AA$501)),0)</f>
        <v>9</v>
      </c>
      <c r="AB232">
        <f>MATCH(dataset!AB232,_xlfn._xlws.SORT(_xlfn.UNIQUE(dataset!$AB$2:$AB$501)),0)</f>
        <v>4</v>
      </c>
      <c r="AC232">
        <f>VALUE(dataset!AC232)</f>
        <v>80901</v>
      </c>
    </row>
    <row r="233" spans="1:29" x14ac:dyDescent="0.3">
      <c r="A233">
        <f>VALUE(RIGHT(dataset!A233,6))</f>
        <v>232</v>
      </c>
      <c r="B233">
        <f>VALUE(dataset!B233)</f>
        <v>18</v>
      </c>
      <c r="C233">
        <f>IF(dataset!C233="Male",1,2)</f>
        <v>2</v>
      </c>
      <c r="D233">
        <f>MATCH(dataset!D233,{"Freshman";"Sophomore";"Junior";"Senior"},0)</f>
        <v>3</v>
      </c>
      <c r="E233">
        <f>MATCH(dataset!E233,_xlfn._xlws.SORT(_xlfn.UNIQUE(dataset!$E$2:$E$501)),0)</f>
        <v>1</v>
      </c>
      <c r="F233">
        <f>VALUE(dataset!F233)</f>
        <v>69</v>
      </c>
      <c r="G233">
        <f>VALUE(dataset!G233)</f>
        <v>23</v>
      </c>
      <c r="H233" s="2">
        <f>VALUE(dataset!H233)</f>
        <v>3.04</v>
      </c>
      <c r="I233">
        <f>MATCH(dataset!I233,{"Poor";"Average";"Good";"Excellent"},0)</f>
        <v>2</v>
      </c>
      <c r="J233">
        <f>VALUE(dataset!J233)</f>
        <v>7</v>
      </c>
      <c r="K233">
        <f>VALUE(dataset!K233)</f>
        <v>9</v>
      </c>
      <c r="L233">
        <f>VALUE(dataset!L233)</f>
        <v>3</v>
      </c>
      <c r="M233">
        <f>VALUE(dataset!M233)</f>
        <v>3</v>
      </c>
      <c r="N233">
        <f>IF(dataset!N233="Yes",1,0)</f>
        <v>1</v>
      </c>
      <c r="O233">
        <f>VALUE(dataset!O233)</f>
        <v>5</v>
      </c>
      <c r="P233">
        <f>IF(dataset!P233="Yes",1,0)</f>
        <v>0</v>
      </c>
      <c r="Q233">
        <f>IF(dataset!Q233="Yes",1,0)</f>
        <v>1</v>
      </c>
      <c r="R233">
        <f>VALUE(dataset!R233)</f>
        <v>100</v>
      </c>
      <c r="S233">
        <f>VALUE(dataset!S233)</f>
        <v>10</v>
      </c>
      <c r="T233">
        <f>VALUE(dataset!T233)</f>
        <v>6</v>
      </c>
      <c r="U233">
        <f>VALUE(dataset!U233)</f>
        <v>8</v>
      </c>
      <c r="V233">
        <f>MATCH(dataset!V233,{"Basic";"Intermediate";"Advanced"},0)</f>
        <v>3</v>
      </c>
      <c r="W233">
        <f>VALUE(dataset!W233)</f>
        <v>79</v>
      </c>
      <c r="X233">
        <f>VALUE(dataset!X233)</f>
        <v>226.6</v>
      </c>
      <c r="Y233">
        <f>IF(dataset!Y233="Placed",1,0)</f>
        <v>1</v>
      </c>
      <c r="Z233">
        <f>IFERROR(VALUE(RIGHT(dataset!Z233,1)),0)</f>
        <v>1</v>
      </c>
      <c r="AA233">
        <f>MATCH(dataset!AA233,_xlfn._xlws.SORT(_xlfn.UNIQUE(dataset!$AA$2:$AA$501)),0)</f>
        <v>13</v>
      </c>
      <c r="AB233">
        <f>MATCH(dataset!AB233,_xlfn._xlws.SORT(_xlfn.UNIQUE(dataset!$AB$2:$AB$501)),0)</f>
        <v>4</v>
      </c>
      <c r="AC233">
        <f>VALUE(dataset!AC233)</f>
        <v>84549</v>
      </c>
    </row>
    <row r="234" spans="1:29" x14ac:dyDescent="0.3">
      <c r="A234">
        <f>VALUE(RIGHT(dataset!A234,6))</f>
        <v>233</v>
      </c>
      <c r="B234">
        <f>VALUE(dataset!B234)</f>
        <v>21</v>
      </c>
      <c r="C234">
        <f>IF(dataset!C234="Male",1,2)</f>
        <v>2</v>
      </c>
      <c r="D234">
        <f>MATCH(dataset!D234,{"Freshman";"Sophomore";"Junior";"Senior"},0)</f>
        <v>3</v>
      </c>
      <c r="E234">
        <f>MATCH(dataset!E234,_xlfn._xlws.SORT(_xlfn.UNIQUE(dataset!$E$2:$E$501)),0)</f>
        <v>5</v>
      </c>
      <c r="F234">
        <f>VALUE(dataset!F234)</f>
        <v>84</v>
      </c>
      <c r="G234">
        <f>VALUE(dataset!G234)</f>
        <v>8</v>
      </c>
      <c r="H234" s="2">
        <f>VALUE(dataset!H234)</f>
        <v>2.95</v>
      </c>
      <c r="I234">
        <f>MATCH(dataset!I234,{"Poor";"Average";"Good";"Excellent"},0)</f>
        <v>2</v>
      </c>
      <c r="J234">
        <f>VALUE(dataset!J234)</f>
        <v>7</v>
      </c>
      <c r="K234">
        <f>VALUE(dataset!K234)</f>
        <v>10</v>
      </c>
      <c r="L234">
        <f>VALUE(dataset!L234)</f>
        <v>3</v>
      </c>
      <c r="M234">
        <f>VALUE(dataset!M234)</f>
        <v>4</v>
      </c>
      <c r="N234">
        <f>IF(dataset!N234="Yes",1,0)</f>
        <v>1</v>
      </c>
      <c r="O234">
        <f>VALUE(dataset!O234)</f>
        <v>5</v>
      </c>
      <c r="P234">
        <f>IF(dataset!P234="Yes",1,0)</f>
        <v>0</v>
      </c>
      <c r="Q234">
        <f>IF(dataset!Q234="Yes",1,0)</f>
        <v>1</v>
      </c>
      <c r="R234">
        <f>VALUE(dataset!R234)</f>
        <v>100</v>
      </c>
      <c r="S234">
        <f>VALUE(dataset!S234)</f>
        <v>8</v>
      </c>
      <c r="T234">
        <f>VALUE(dataset!T234)</f>
        <v>8</v>
      </c>
      <c r="U234">
        <f>VALUE(dataset!U234)</f>
        <v>8</v>
      </c>
      <c r="V234">
        <f>MATCH(dataset!V234,{"Basic";"Intermediate";"Advanced"},0)</f>
        <v>3</v>
      </c>
      <c r="W234">
        <f>VALUE(dataset!W234)</f>
        <v>81</v>
      </c>
      <c r="X234">
        <f>VALUE(dataset!X234)</f>
        <v>224.25</v>
      </c>
      <c r="Y234">
        <f>IF(dataset!Y234="Placed",1,0)</f>
        <v>1</v>
      </c>
      <c r="Z234">
        <f>IFERROR(VALUE(RIGHT(dataset!Z234,1)),0)</f>
        <v>1</v>
      </c>
      <c r="AA234">
        <f>MATCH(dataset!AA234,_xlfn._xlws.SORT(_xlfn.UNIQUE(dataset!$AA$2:$AA$501)),0)</f>
        <v>7</v>
      </c>
      <c r="AB234">
        <f>MATCH(dataset!AB234,_xlfn._xlws.SORT(_xlfn.UNIQUE(dataset!$AB$2:$AB$501)),0)</f>
        <v>1</v>
      </c>
      <c r="AC234">
        <f>VALUE(dataset!AC234)</f>
        <v>71609</v>
      </c>
    </row>
    <row r="235" spans="1:29" x14ac:dyDescent="0.3">
      <c r="A235">
        <f>VALUE(RIGHT(dataset!A235,6))</f>
        <v>234</v>
      </c>
      <c r="B235">
        <f>VALUE(dataset!B235)</f>
        <v>20</v>
      </c>
      <c r="C235">
        <f>IF(dataset!C235="Male",1,2)</f>
        <v>2</v>
      </c>
      <c r="D235">
        <f>MATCH(dataset!D235,{"Freshman";"Sophomore";"Junior";"Senior"},0)</f>
        <v>1</v>
      </c>
      <c r="E235">
        <f>MATCH(dataset!E235,_xlfn._xlws.SORT(_xlfn.UNIQUE(dataset!$E$2:$E$501)),0)</f>
        <v>4</v>
      </c>
      <c r="F235">
        <f>VALUE(dataset!F235)</f>
        <v>72</v>
      </c>
      <c r="G235">
        <f>VALUE(dataset!G235)</f>
        <v>30</v>
      </c>
      <c r="H235" s="2">
        <f>VALUE(dataset!H235)</f>
        <v>3.21</v>
      </c>
      <c r="I235">
        <f>MATCH(dataset!I235,{"Poor";"Average";"Good";"Excellent"},0)</f>
        <v>3</v>
      </c>
      <c r="J235">
        <f>VALUE(dataset!J235)</f>
        <v>9</v>
      </c>
      <c r="K235">
        <f>VALUE(dataset!K235)</f>
        <v>9</v>
      </c>
      <c r="L235">
        <f>VALUE(dataset!L235)</f>
        <v>1</v>
      </c>
      <c r="M235">
        <f>VALUE(dataset!M235)</f>
        <v>4</v>
      </c>
      <c r="N235">
        <f>IF(dataset!N235="Yes",1,0)</f>
        <v>1</v>
      </c>
      <c r="O235">
        <f>VALUE(dataset!O235)</f>
        <v>5</v>
      </c>
      <c r="P235">
        <f>IF(dataset!P235="Yes",1,0)</f>
        <v>1</v>
      </c>
      <c r="Q235">
        <f>IF(dataset!Q235="Yes",1,0)</f>
        <v>1</v>
      </c>
      <c r="R235">
        <f>VALUE(dataset!R235)</f>
        <v>100</v>
      </c>
      <c r="S235">
        <f>VALUE(dataset!S235)</f>
        <v>10</v>
      </c>
      <c r="T235">
        <f>VALUE(dataset!T235)</f>
        <v>9</v>
      </c>
      <c r="U235">
        <f>VALUE(dataset!U235)</f>
        <v>9</v>
      </c>
      <c r="V235">
        <f>MATCH(dataset!V235,{"Basic";"Intermediate";"Advanced"},0)</f>
        <v>3</v>
      </c>
      <c r="W235">
        <f>VALUE(dataset!W235)</f>
        <v>100</v>
      </c>
      <c r="X235">
        <f>VALUE(dataset!X235)</f>
        <v>246.65</v>
      </c>
      <c r="Y235">
        <f>IF(dataset!Y235="Placed",1,0)</f>
        <v>1</v>
      </c>
      <c r="Z235">
        <f>IFERROR(VALUE(RIGHT(dataset!Z235,1)),0)</f>
        <v>1</v>
      </c>
      <c r="AA235">
        <f>MATCH(dataset!AA235,_xlfn._xlws.SORT(_xlfn.UNIQUE(dataset!$AA$2:$AA$501)),0)</f>
        <v>15</v>
      </c>
      <c r="AB235">
        <f>MATCH(dataset!AB235,_xlfn._xlws.SORT(_xlfn.UNIQUE(dataset!$AB$2:$AB$501)),0)</f>
        <v>1</v>
      </c>
      <c r="AC235">
        <f>VALUE(dataset!AC235)</f>
        <v>101649</v>
      </c>
    </row>
    <row r="236" spans="1:29" x14ac:dyDescent="0.3">
      <c r="A236">
        <f>VALUE(RIGHT(dataset!A236,6))</f>
        <v>235</v>
      </c>
      <c r="B236">
        <f>VALUE(dataset!B236)</f>
        <v>19</v>
      </c>
      <c r="C236">
        <f>IF(dataset!C236="Male",1,2)</f>
        <v>2</v>
      </c>
      <c r="D236">
        <f>MATCH(dataset!D236,{"Freshman";"Sophomore";"Junior";"Senior"},0)</f>
        <v>3</v>
      </c>
      <c r="E236">
        <f>MATCH(dataset!E236,_xlfn._xlws.SORT(_xlfn.UNIQUE(dataset!$E$2:$E$501)),0)</f>
        <v>3</v>
      </c>
      <c r="F236">
        <f>VALUE(dataset!F236)</f>
        <v>93</v>
      </c>
      <c r="G236">
        <f>VALUE(dataset!G236)</f>
        <v>22</v>
      </c>
      <c r="H236" s="2">
        <f>VALUE(dataset!H236)</f>
        <v>3.36</v>
      </c>
      <c r="I236">
        <f>MATCH(dataset!I236,{"Poor";"Average";"Good";"Excellent"},0)</f>
        <v>3</v>
      </c>
      <c r="J236">
        <f>VALUE(dataset!J236)</f>
        <v>8</v>
      </c>
      <c r="K236">
        <f>VALUE(dataset!K236)</f>
        <v>8</v>
      </c>
      <c r="L236">
        <f>VALUE(dataset!L236)</f>
        <v>2</v>
      </c>
      <c r="M236">
        <f>VALUE(dataset!M236)</f>
        <v>0</v>
      </c>
      <c r="N236">
        <f>IF(dataset!N236="Yes",1,0)</f>
        <v>1</v>
      </c>
      <c r="O236">
        <f>VALUE(dataset!O236)</f>
        <v>5</v>
      </c>
      <c r="P236">
        <f>IF(dataset!P236="Yes",1,0)</f>
        <v>0</v>
      </c>
      <c r="Q236">
        <f>IF(dataset!Q236="Yes",1,0)</f>
        <v>1</v>
      </c>
      <c r="R236">
        <f>VALUE(dataset!R236)</f>
        <v>100</v>
      </c>
      <c r="S236">
        <f>VALUE(dataset!S236)</f>
        <v>10</v>
      </c>
      <c r="T236">
        <f>VALUE(dataset!T236)</f>
        <v>5</v>
      </c>
      <c r="U236">
        <f>VALUE(dataset!U236)</f>
        <v>8</v>
      </c>
      <c r="V236">
        <f>MATCH(dataset!V236,{"Basic";"Intermediate";"Advanced"},0)</f>
        <v>3</v>
      </c>
      <c r="W236">
        <f>VALUE(dataset!W236)</f>
        <v>85</v>
      </c>
      <c r="X236">
        <f>VALUE(dataset!X236)</f>
        <v>234.9</v>
      </c>
      <c r="Y236">
        <f>IF(dataset!Y236="Placed",1,0)</f>
        <v>1</v>
      </c>
      <c r="Z236">
        <f>IFERROR(VALUE(RIGHT(dataset!Z236,1)),0)</f>
        <v>1</v>
      </c>
      <c r="AA236">
        <f>MATCH(dataset!AA236,_xlfn._xlws.SORT(_xlfn.UNIQUE(dataset!$AA$2:$AA$501)),0)</f>
        <v>17</v>
      </c>
      <c r="AB236">
        <f>MATCH(dataset!AB236,_xlfn._xlws.SORT(_xlfn.UNIQUE(dataset!$AB$2:$AB$501)),0)</f>
        <v>2</v>
      </c>
      <c r="AC236">
        <f>VALUE(dataset!AC236)</f>
        <v>80771</v>
      </c>
    </row>
    <row r="237" spans="1:29" x14ac:dyDescent="0.3">
      <c r="A237">
        <f>VALUE(RIGHT(dataset!A237,6))</f>
        <v>236</v>
      </c>
      <c r="B237">
        <f>VALUE(dataset!B237)</f>
        <v>22</v>
      </c>
      <c r="C237">
        <f>IF(dataset!C237="Male",1,2)</f>
        <v>2</v>
      </c>
      <c r="D237">
        <f>MATCH(dataset!D237,{"Freshman";"Sophomore";"Junior";"Senior"},0)</f>
        <v>3</v>
      </c>
      <c r="E237">
        <f>MATCH(dataset!E237,_xlfn._xlws.SORT(_xlfn.UNIQUE(dataset!$E$2:$E$501)),0)</f>
        <v>1</v>
      </c>
      <c r="F237">
        <f>VALUE(dataset!F237)</f>
        <v>96</v>
      </c>
      <c r="G237">
        <f>VALUE(dataset!G237)</f>
        <v>5</v>
      </c>
      <c r="H237" s="2">
        <f>VALUE(dataset!H237)</f>
        <v>3.22</v>
      </c>
      <c r="I237">
        <f>MATCH(dataset!I237,{"Poor";"Average";"Good";"Excellent"},0)</f>
        <v>3</v>
      </c>
      <c r="J237">
        <f>VALUE(dataset!J237)</f>
        <v>9</v>
      </c>
      <c r="K237">
        <f>VALUE(dataset!K237)</f>
        <v>8</v>
      </c>
      <c r="L237">
        <f>VALUE(dataset!L237)</f>
        <v>0</v>
      </c>
      <c r="M237">
        <f>VALUE(dataset!M237)</f>
        <v>7</v>
      </c>
      <c r="N237">
        <f>IF(dataset!N237="Yes",1,0)</f>
        <v>1</v>
      </c>
      <c r="O237">
        <f>VALUE(dataset!O237)</f>
        <v>3</v>
      </c>
      <c r="P237">
        <f>IF(dataset!P237="Yes",1,0)</f>
        <v>1</v>
      </c>
      <c r="Q237">
        <f>IF(dataset!Q237="Yes",1,0)</f>
        <v>0</v>
      </c>
      <c r="R237">
        <f>VALUE(dataset!R237)</f>
        <v>97</v>
      </c>
      <c r="S237">
        <f>VALUE(dataset!S237)</f>
        <v>10</v>
      </c>
      <c r="T237">
        <f>VALUE(dataset!T237)</f>
        <v>10</v>
      </c>
      <c r="U237">
        <f>VALUE(dataset!U237)</f>
        <v>8</v>
      </c>
      <c r="V237">
        <f>MATCH(dataset!V237,{"Basic";"Intermediate";"Advanced"},0)</f>
        <v>3</v>
      </c>
      <c r="W237">
        <f>VALUE(dataset!W237)</f>
        <v>76</v>
      </c>
      <c r="X237">
        <f>VALUE(dataset!X237)</f>
        <v>218.4</v>
      </c>
      <c r="Y237">
        <f>IF(dataset!Y237="Placed",1,0)</f>
        <v>1</v>
      </c>
      <c r="Z237">
        <f>IFERROR(VALUE(RIGHT(dataset!Z237,1)),0)</f>
        <v>1</v>
      </c>
      <c r="AA237">
        <f>MATCH(dataset!AA237,_xlfn._xlws.SORT(_xlfn.UNIQUE(dataset!$AA$2:$AA$501)),0)</f>
        <v>1</v>
      </c>
      <c r="AB237">
        <f>MATCH(dataset!AB237,_xlfn._xlws.SORT(_xlfn.UNIQUE(dataset!$AB$2:$AB$501)),0)</f>
        <v>1</v>
      </c>
      <c r="AC237">
        <f>VALUE(dataset!AC237)</f>
        <v>98320</v>
      </c>
    </row>
    <row r="238" spans="1:29" x14ac:dyDescent="0.3">
      <c r="A238">
        <f>VALUE(RIGHT(dataset!A238,6))</f>
        <v>237</v>
      </c>
      <c r="B238">
        <f>VALUE(dataset!B238)</f>
        <v>22</v>
      </c>
      <c r="C238">
        <f>IF(dataset!C238="Male",1,2)</f>
        <v>2</v>
      </c>
      <c r="D238">
        <f>MATCH(dataset!D238,{"Freshman";"Sophomore";"Junior";"Senior"},0)</f>
        <v>2</v>
      </c>
      <c r="E238">
        <f>MATCH(dataset!E238,_xlfn._xlws.SORT(_xlfn.UNIQUE(dataset!$E$2:$E$501)),0)</f>
        <v>5</v>
      </c>
      <c r="F238">
        <f>VALUE(dataset!F238)</f>
        <v>93</v>
      </c>
      <c r="G238">
        <f>VALUE(dataset!G238)</f>
        <v>29</v>
      </c>
      <c r="H238" s="2">
        <f>VALUE(dataset!H238)</f>
        <v>3.58</v>
      </c>
      <c r="I238">
        <f>MATCH(dataset!I238,{"Poor";"Average";"Good";"Excellent"},0)</f>
        <v>3</v>
      </c>
      <c r="J238">
        <f>VALUE(dataset!J238)</f>
        <v>9</v>
      </c>
      <c r="K238">
        <f>VALUE(dataset!K238)</f>
        <v>14</v>
      </c>
      <c r="L238">
        <f>VALUE(dataset!L238)</f>
        <v>2</v>
      </c>
      <c r="M238">
        <f>VALUE(dataset!M238)</f>
        <v>2</v>
      </c>
      <c r="N238">
        <f>IF(dataset!N238="Yes",1,0)</f>
        <v>1</v>
      </c>
      <c r="O238">
        <f>VALUE(dataset!O238)</f>
        <v>5</v>
      </c>
      <c r="P238">
        <f>IF(dataset!P238="Yes",1,0)</f>
        <v>1</v>
      </c>
      <c r="Q238">
        <f>IF(dataset!Q238="Yes",1,0)</f>
        <v>1</v>
      </c>
      <c r="R238">
        <f>VALUE(dataset!R238)</f>
        <v>100</v>
      </c>
      <c r="S238">
        <f>VALUE(dataset!S238)</f>
        <v>9</v>
      </c>
      <c r="T238">
        <f>VALUE(dataset!T238)</f>
        <v>7</v>
      </c>
      <c r="U238">
        <f>VALUE(dataset!U238)</f>
        <v>10</v>
      </c>
      <c r="V238">
        <f>MATCH(dataset!V238,{"Basic";"Intermediate";"Advanced"},0)</f>
        <v>3</v>
      </c>
      <c r="W238">
        <f>VALUE(dataset!W238)</f>
        <v>83</v>
      </c>
      <c r="X238">
        <f>VALUE(dataset!X238)</f>
        <v>255.2</v>
      </c>
      <c r="Y238">
        <f>IF(dataset!Y238="Placed",1,0)</f>
        <v>1</v>
      </c>
      <c r="Z238">
        <f>IFERROR(VALUE(RIGHT(dataset!Z238,1)),0)</f>
        <v>1</v>
      </c>
      <c r="AA238">
        <f>MATCH(dataset!AA238,_xlfn._xlws.SORT(_xlfn.UNIQUE(dataset!$AA$2:$AA$501)),0)</f>
        <v>8</v>
      </c>
      <c r="AB238">
        <f>MATCH(dataset!AB238,_xlfn._xlws.SORT(_xlfn.UNIQUE(dataset!$AB$2:$AB$501)),0)</f>
        <v>1</v>
      </c>
      <c r="AC238">
        <f>VALUE(dataset!AC238)</f>
        <v>107837</v>
      </c>
    </row>
    <row r="239" spans="1:29" x14ac:dyDescent="0.3">
      <c r="A239">
        <f>VALUE(RIGHT(dataset!A239,6))</f>
        <v>238</v>
      </c>
      <c r="B239">
        <f>VALUE(dataset!B239)</f>
        <v>23</v>
      </c>
      <c r="C239">
        <f>IF(dataset!C239="Male",1,2)</f>
        <v>1</v>
      </c>
      <c r="D239">
        <f>MATCH(dataset!D239,{"Freshman";"Sophomore";"Junior";"Senior"},0)</f>
        <v>2</v>
      </c>
      <c r="E239">
        <f>MATCH(dataset!E239,_xlfn._xlws.SORT(_xlfn.UNIQUE(dataset!$E$2:$E$501)),0)</f>
        <v>5</v>
      </c>
      <c r="F239">
        <f>VALUE(dataset!F239)</f>
        <v>93</v>
      </c>
      <c r="G239">
        <f>VALUE(dataset!G239)</f>
        <v>38</v>
      </c>
      <c r="H239" s="2">
        <f>VALUE(dataset!H239)</f>
        <v>3.73</v>
      </c>
      <c r="I239">
        <f>MATCH(dataset!I239,{"Poor";"Average";"Good";"Excellent"},0)</f>
        <v>4</v>
      </c>
      <c r="J239">
        <f>VALUE(dataset!J239)</f>
        <v>8</v>
      </c>
      <c r="K239">
        <f>VALUE(dataset!K239)</f>
        <v>6</v>
      </c>
      <c r="L239">
        <f>VALUE(dataset!L239)</f>
        <v>3</v>
      </c>
      <c r="M239">
        <f>VALUE(dataset!M239)</f>
        <v>5</v>
      </c>
      <c r="N239">
        <f>IF(dataset!N239="Yes",1,0)</f>
        <v>1</v>
      </c>
      <c r="O239">
        <f>VALUE(dataset!O239)</f>
        <v>5</v>
      </c>
      <c r="P239">
        <f>IF(dataset!P239="Yes",1,0)</f>
        <v>0</v>
      </c>
      <c r="Q239">
        <f>IF(dataset!Q239="Yes",1,0)</f>
        <v>1</v>
      </c>
      <c r="R239">
        <f>VALUE(dataset!R239)</f>
        <v>100</v>
      </c>
      <c r="S239">
        <f>VALUE(dataset!S239)</f>
        <v>8</v>
      </c>
      <c r="T239">
        <f>VALUE(dataset!T239)</f>
        <v>6</v>
      </c>
      <c r="U239">
        <f>VALUE(dataset!U239)</f>
        <v>10</v>
      </c>
      <c r="V239">
        <f>MATCH(dataset!V239,{"Basic";"Intermediate";"Advanced"},0)</f>
        <v>3</v>
      </c>
      <c r="W239">
        <f>VALUE(dataset!W239)</f>
        <v>75</v>
      </c>
      <c r="X239">
        <f>VALUE(dataset!X239)</f>
        <v>232.95</v>
      </c>
      <c r="Y239">
        <f>IF(dataset!Y239="Placed",1,0)</f>
        <v>1</v>
      </c>
      <c r="Z239">
        <f>IFERROR(VALUE(RIGHT(dataset!Z239,1)),0)</f>
        <v>1</v>
      </c>
      <c r="AA239">
        <f>MATCH(dataset!AA239,_xlfn._xlws.SORT(_xlfn.UNIQUE(dataset!$AA$2:$AA$501)),0)</f>
        <v>1</v>
      </c>
      <c r="AB239">
        <f>MATCH(dataset!AB239,_xlfn._xlws.SORT(_xlfn.UNIQUE(dataset!$AB$2:$AB$501)),0)</f>
        <v>4</v>
      </c>
      <c r="AC239">
        <f>VALUE(dataset!AC239)</f>
        <v>95469</v>
      </c>
    </row>
    <row r="240" spans="1:29" x14ac:dyDescent="0.3">
      <c r="A240">
        <f>VALUE(RIGHT(dataset!A240,6))</f>
        <v>239</v>
      </c>
      <c r="B240">
        <f>VALUE(dataset!B240)</f>
        <v>21</v>
      </c>
      <c r="C240">
        <f>IF(dataset!C240="Male",1,2)</f>
        <v>1</v>
      </c>
      <c r="D240">
        <f>MATCH(dataset!D240,{"Freshman";"Sophomore";"Junior";"Senior"},0)</f>
        <v>4</v>
      </c>
      <c r="E240">
        <f>MATCH(dataset!E240,_xlfn._xlws.SORT(_xlfn.UNIQUE(dataset!$E$2:$E$501)),0)</f>
        <v>8</v>
      </c>
      <c r="F240">
        <f>VALUE(dataset!F240)</f>
        <v>97</v>
      </c>
      <c r="G240">
        <f>VALUE(dataset!G240)</f>
        <v>26</v>
      </c>
      <c r="H240" s="2">
        <f>VALUE(dataset!H240)</f>
        <v>3.73</v>
      </c>
      <c r="I240">
        <f>MATCH(dataset!I240,{"Poor";"Average";"Good";"Excellent"},0)</f>
        <v>4</v>
      </c>
      <c r="J240">
        <f>VALUE(dataset!J240)</f>
        <v>8</v>
      </c>
      <c r="K240">
        <f>VALUE(dataset!K240)</f>
        <v>7</v>
      </c>
      <c r="L240">
        <f>VALUE(dataset!L240)</f>
        <v>2</v>
      </c>
      <c r="M240">
        <f>VALUE(dataset!M240)</f>
        <v>4</v>
      </c>
      <c r="N240">
        <f>IF(dataset!N240="Yes",1,0)</f>
        <v>1</v>
      </c>
      <c r="O240">
        <f>VALUE(dataset!O240)</f>
        <v>5</v>
      </c>
      <c r="P240">
        <f>IF(dataset!P240="Yes",1,0)</f>
        <v>0</v>
      </c>
      <c r="Q240">
        <f>IF(dataset!Q240="Yes",1,0)</f>
        <v>1</v>
      </c>
      <c r="R240">
        <f>VALUE(dataset!R240)</f>
        <v>100</v>
      </c>
      <c r="S240">
        <f>VALUE(dataset!S240)</f>
        <v>8</v>
      </c>
      <c r="T240">
        <f>VALUE(dataset!T240)</f>
        <v>6</v>
      </c>
      <c r="U240">
        <f>VALUE(dataset!U240)</f>
        <v>10</v>
      </c>
      <c r="V240">
        <f>MATCH(dataset!V240,{"Basic";"Intermediate";"Advanced"},0)</f>
        <v>3</v>
      </c>
      <c r="W240">
        <f>VALUE(dataset!W240)</f>
        <v>100</v>
      </c>
      <c r="X240">
        <f>VALUE(dataset!X240)</f>
        <v>245.95</v>
      </c>
      <c r="Y240">
        <f>IF(dataset!Y240="Placed",1,0)</f>
        <v>1</v>
      </c>
      <c r="Z240">
        <f>IFERROR(VALUE(RIGHT(dataset!Z240,1)),0)</f>
        <v>1</v>
      </c>
      <c r="AA240">
        <f>MATCH(dataset!AA240,_xlfn._xlws.SORT(_xlfn.UNIQUE(dataset!$AA$2:$AA$501)),0)</f>
        <v>17</v>
      </c>
      <c r="AB240">
        <f>MATCH(dataset!AB240,_xlfn._xlws.SORT(_xlfn.UNIQUE(dataset!$AB$2:$AB$501)),0)</f>
        <v>1</v>
      </c>
      <c r="AC240">
        <f>VALUE(dataset!AC240)</f>
        <v>78778</v>
      </c>
    </row>
    <row r="241" spans="1:29" x14ac:dyDescent="0.3">
      <c r="A241">
        <f>VALUE(RIGHT(dataset!A241,6))</f>
        <v>240</v>
      </c>
      <c r="B241">
        <f>VALUE(dataset!B241)</f>
        <v>20</v>
      </c>
      <c r="C241">
        <f>IF(dataset!C241="Male",1,2)</f>
        <v>1</v>
      </c>
      <c r="D241">
        <f>MATCH(dataset!D241,{"Freshman";"Sophomore";"Junior";"Senior"},0)</f>
        <v>2</v>
      </c>
      <c r="E241">
        <f>MATCH(dataset!E241,_xlfn._xlws.SORT(_xlfn.UNIQUE(dataset!$E$2:$E$501)),0)</f>
        <v>3</v>
      </c>
      <c r="F241">
        <f>VALUE(dataset!F241)</f>
        <v>79</v>
      </c>
      <c r="G241">
        <f>VALUE(dataset!G241)</f>
        <v>33</v>
      </c>
      <c r="H241" s="2">
        <f>VALUE(dataset!H241)</f>
        <v>3.42</v>
      </c>
      <c r="I241">
        <f>MATCH(dataset!I241,{"Poor";"Average";"Good";"Excellent"},0)</f>
        <v>3</v>
      </c>
      <c r="J241">
        <f>VALUE(dataset!J241)</f>
        <v>8</v>
      </c>
      <c r="K241">
        <f>VALUE(dataset!K241)</f>
        <v>8</v>
      </c>
      <c r="L241">
        <f>VALUE(dataset!L241)</f>
        <v>1</v>
      </c>
      <c r="M241">
        <f>VALUE(dataset!M241)</f>
        <v>4</v>
      </c>
      <c r="N241">
        <f>IF(dataset!N241="Yes",1,0)</f>
        <v>1</v>
      </c>
      <c r="O241">
        <f>VALUE(dataset!O241)</f>
        <v>5</v>
      </c>
      <c r="P241">
        <f>IF(dataset!P241="Yes",1,0)</f>
        <v>0</v>
      </c>
      <c r="Q241">
        <f>IF(dataset!Q241="Yes",1,0)</f>
        <v>1</v>
      </c>
      <c r="R241">
        <f>VALUE(dataset!R241)</f>
        <v>100</v>
      </c>
      <c r="S241">
        <f>VALUE(dataset!S241)</f>
        <v>8</v>
      </c>
      <c r="T241">
        <f>VALUE(dataset!T241)</f>
        <v>7</v>
      </c>
      <c r="U241">
        <f>VALUE(dataset!U241)</f>
        <v>6</v>
      </c>
      <c r="V241">
        <f>MATCH(dataset!V241,{"Basic";"Intermediate";"Advanced"},0)</f>
        <v>3</v>
      </c>
      <c r="W241">
        <f>VALUE(dataset!W241)</f>
        <v>71</v>
      </c>
      <c r="X241">
        <f>VALUE(dataset!X241)</f>
        <v>219.3</v>
      </c>
      <c r="Y241">
        <f>IF(dataset!Y241="Placed",1,0)</f>
        <v>1</v>
      </c>
      <c r="Z241">
        <f>IFERROR(VALUE(RIGHT(dataset!Z241,1)),0)</f>
        <v>1</v>
      </c>
      <c r="AA241">
        <f>MATCH(dataset!AA241,_xlfn._xlws.SORT(_xlfn.UNIQUE(dataset!$AA$2:$AA$501)),0)</f>
        <v>3</v>
      </c>
      <c r="AB241">
        <f>MATCH(dataset!AB241,_xlfn._xlws.SORT(_xlfn.UNIQUE(dataset!$AB$2:$AB$501)),0)</f>
        <v>4</v>
      </c>
      <c r="AC241">
        <f>VALUE(dataset!AC241)</f>
        <v>105217</v>
      </c>
    </row>
    <row r="242" spans="1:29" x14ac:dyDescent="0.3">
      <c r="A242">
        <f>VALUE(RIGHT(dataset!A242,6))</f>
        <v>241</v>
      </c>
      <c r="B242">
        <f>VALUE(dataset!B242)</f>
        <v>22</v>
      </c>
      <c r="C242">
        <f>IF(dataset!C242="Male",1,2)</f>
        <v>2</v>
      </c>
      <c r="D242">
        <f>MATCH(dataset!D242,{"Freshman";"Sophomore";"Junior";"Senior"},0)</f>
        <v>3</v>
      </c>
      <c r="E242">
        <f>MATCH(dataset!E242,_xlfn._xlws.SORT(_xlfn.UNIQUE(dataset!$E$2:$E$501)),0)</f>
        <v>5</v>
      </c>
      <c r="F242">
        <f>VALUE(dataset!F242)</f>
        <v>70</v>
      </c>
      <c r="G242">
        <f>VALUE(dataset!G242)</f>
        <v>10</v>
      </c>
      <c r="H242" s="2">
        <f>VALUE(dataset!H242)</f>
        <v>2.35</v>
      </c>
      <c r="I242">
        <f>MATCH(dataset!I242,{"Poor";"Average";"Good";"Excellent"},0)</f>
        <v>1</v>
      </c>
      <c r="J242">
        <f>VALUE(dataset!J242)</f>
        <v>4</v>
      </c>
      <c r="K242">
        <f>VALUE(dataset!K242)</f>
        <v>4</v>
      </c>
      <c r="L242">
        <f>VALUE(dataset!L242)</f>
        <v>4</v>
      </c>
      <c r="M242">
        <f>VALUE(dataset!M242)</f>
        <v>1</v>
      </c>
      <c r="N242">
        <f>IF(dataset!N242="Yes",1,0)</f>
        <v>1</v>
      </c>
      <c r="O242">
        <f>VALUE(dataset!O242)</f>
        <v>2</v>
      </c>
      <c r="P242">
        <f>IF(dataset!P242="Yes",1,0)</f>
        <v>0</v>
      </c>
      <c r="Q242">
        <f>IF(dataset!Q242="Yes",1,0)</f>
        <v>1</v>
      </c>
      <c r="R242">
        <f>VALUE(dataset!R242)</f>
        <v>80</v>
      </c>
      <c r="S242">
        <f>VALUE(dataset!S242)</f>
        <v>7</v>
      </c>
      <c r="T242">
        <f>VALUE(dataset!T242)</f>
        <v>5</v>
      </c>
      <c r="U242">
        <f>VALUE(dataset!U242)</f>
        <v>2</v>
      </c>
      <c r="V242">
        <f>MATCH(dataset!V242,{"Basic";"Intermediate";"Advanced"},0)</f>
        <v>3</v>
      </c>
      <c r="W242">
        <f>VALUE(dataset!W242)</f>
        <v>64</v>
      </c>
      <c r="X242">
        <f>VALUE(dataset!X242)</f>
        <v>149.25</v>
      </c>
      <c r="Y242">
        <f>IF(dataset!Y242="Placed",1,0)</f>
        <v>1</v>
      </c>
      <c r="Z242">
        <f>IFERROR(VALUE(RIGHT(dataset!Z242,1)),0)</f>
        <v>3</v>
      </c>
      <c r="AA242">
        <f>MATCH(dataset!AA242,_xlfn._xlws.SORT(_xlfn.UNIQUE(dataset!$AA$2:$AA$501)),0)</f>
        <v>7</v>
      </c>
      <c r="AB242">
        <f>MATCH(dataset!AB242,_xlfn._xlws.SORT(_xlfn.UNIQUE(dataset!$AB$2:$AB$501)),0)</f>
        <v>1</v>
      </c>
      <c r="AC242">
        <f>VALUE(dataset!AC242)</f>
        <v>25314</v>
      </c>
    </row>
    <row r="243" spans="1:29" x14ac:dyDescent="0.3">
      <c r="A243">
        <f>VALUE(RIGHT(dataset!A243,6))</f>
        <v>242</v>
      </c>
      <c r="B243">
        <f>VALUE(dataset!B243)</f>
        <v>20</v>
      </c>
      <c r="C243">
        <f>IF(dataset!C243="Male",1,2)</f>
        <v>1</v>
      </c>
      <c r="D243">
        <f>MATCH(dataset!D243,{"Freshman";"Sophomore";"Junior";"Senior"},0)</f>
        <v>3</v>
      </c>
      <c r="E243">
        <f>MATCH(dataset!E243,_xlfn._xlws.SORT(_xlfn.UNIQUE(dataset!$E$2:$E$501)),0)</f>
        <v>8</v>
      </c>
      <c r="F243">
        <f>VALUE(dataset!F243)</f>
        <v>65</v>
      </c>
      <c r="G243">
        <f>VALUE(dataset!G243)</f>
        <v>14</v>
      </c>
      <c r="H243" s="2">
        <f>VALUE(dataset!H243)</f>
        <v>2.57</v>
      </c>
      <c r="I243">
        <f>MATCH(dataset!I243,{"Poor";"Average";"Good";"Excellent"},0)</f>
        <v>1</v>
      </c>
      <c r="J243">
        <f>VALUE(dataset!J243)</f>
        <v>6</v>
      </c>
      <c r="K243">
        <f>VALUE(dataset!K243)</f>
        <v>9</v>
      </c>
      <c r="L243">
        <f>VALUE(dataset!L243)</f>
        <v>0</v>
      </c>
      <c r="M243">
        <f>VALUE(dataset!M243)</f>
        <v>6</v>
      </c>
      <c r="N243">
        <f>IF(dataset!N243="Yes",1,0)</f>
        <v>1</v>
      </c>
      <c r="O243">
        <f>VALUE(dataset!O243)</f>
        <v>5</v>
      </c>
      <c r="P243">
        <f>IF(dataset!P243="Yes",1,0)</f>
        <v>1</v>
      </c>
      <c r="Q243">
        <f>IF(dataset!Q243="Yes",1,0)</f>
        <v>1</v>
      </c>
      <c r="R243">
        <f>VALUE(dataset!R243)</f>
        <v>100</v>
      </c>
      <c r="S243">
        <f>VALUE(dataset!S243)</f>
        <v>10</v>
      </c>
      <c r="T243">
        <f>VALUE(dataset!T243)</f>
        <v>10</v>
      </c>
      <c r="U243">
        <f>VALUE(dataset!U243)</f>
        <v>5</v>
      </c>
      <c r="V243">
        <f>MATCH(dataset!V243,{"Basic";"Intermediate";"Advanced"},0)</f>
        <v>3</v>
      </c>
      <c r="W243">
        <f>VALUE(dataset!W243)</f>
        <v>78</v>
      </c>
      <c r="X243">
        <f>VALUE(dataset!X243)</f>
        <v>204.55</v>
      </c>
      <c r="Y243">
        <f>IF(dataset!Y243="Placed",1,0)</f>
        <v>1</v>
      </c>
      <c r="Z243">
        <f>IFERROR(VALUE(RIGHT(dataset!Z243,1)),0)</f>
        <v>1</v>
      </c>
      <c r="AA243">
        <f>MATCH(dataset!AA243,_xlfn._xlws.SORT(_xlfn.UNIQUE(dataset!$AA$2:$AA$501)),0)</f>
        <v>17</v>
      </c>
      <c r="AB243">
        <f>MATCH(dataset!AB243,_xlfn._xlws.SORT(_xlfn.UNIQUE(dataset!$AB$2:$AB$501)),0)</f>
        <v>4</v>
      </c>
      <c r="AC243">
        <f>VALUE(dataset!AC243)</f>
        <v>75417</v>
      </c>
    </row>
    <row r="244" spans="1:29" x14ac:dyDescent="0.3">
      <c r="A244">
        <f>VALUE(RIGHT(dataset!A244,6))</f>
        <v>243</v>
      </c>
      <c r="B244">
        <f>VALUE(dataset!B244)</f>
        <v>22</v>
      </c>
      <c r="C244">
        <f>IF(dataset!C244="Male",1,2)</f>
        <v>1</v>
      </c>
      <c r="D244">
        <f>MATCH(dataset!D244,{"Freshman";"Sophomore";"Junior";"Senior"},0)</f>
        <v>1</v>
      </c>
      <c r="E244">
        <f>MATCH(dataset!E244,_xlfn._xlws.SORT(_xlfn.UNIQUE(dataset!$E$2:$E$501)),0)</f>
        <v>3</v>
      </c>
      <c r="F244">
        <f>VALUE(dataset!F244)</f>
        <v>90</v>
      </c>
      <c r="G244">
        <f>VALUE(dataset!G244)</f>
        <v>22</v>
      </c>
      <c r="H244" s="2">
        <f>VALUE(dataset!H244)</f>
        <v>3.05</v>
      </c>
      <c r="I244">
        <f>MATCH(dataset!I244,{"Poor";"Average";"Good";"Excellent"},0)</f>
        <v>2</v>
      </c>
      <c r="J244">
        <f>VALUE(dataset!J244)</f>
        <v>6</v>
      </c>
      <c r="K244">
        <f>VALUE(dataset!K244)</f>
        <v>7</v>
      </c>
      <c r="L244">
        <f>VALUE(dataset!L244)</f>
        <v>1</v>
      </c>
      <c r="M244">
        <f>VALUE(dataset!M244)</f>
        <v>5</v>
      </c>
      <c r="N244">
        <f>IF(dataset!N244="Yes",1,0)</f>
        <v>1</v>
      </c>
      <c r="O244">
        <f>VALUE(dataset!O244)</f>
        <v>3</v>
      </c>
      <c r="P244">
        <f>IF(dataset!P244="Yes",1,0)</f>
        <v>0</v>
      </c>
      <c r="Q244">
        <f>IF(dataset!Q244="Yes",1,0)</f>
        <v>1</v>
      </c>
      <c r="R244">
        <f>VALUE(dataset!R244)</f>
        <v>92</v>
      </c>
      <c r="S244">
        <f>VALUE(dataset!S244)</f>
        <v>9</v>
      </c>
      <c r="T244">
        <f>VALUE(dataset!T244)</f>
        <v>9</v>
      </c>
      <c r="U244">
        <f>VALUE(dataset!U244)</f>
        <v>6</v>
      </c>
      <c r="V244">
        <f>MATCH(dataset!V244,{"Basic";"Intermediate";"Advanced"},0)</f>
        <v>3</v>
      </c>
      <c r="W244">
        <f>VALUE(dataset!W244)</f>
        <v>76</v>
      </c>
      <c r="X244">
        <f>VALUE(dataset!X244)</f>
        <v>195.85</v>
      </c>
      <c r="Y244">
        <f>IF(dataset!Y244="Placed",1,0)</f>
        <v>0</v>
      </c>
      <c r="Z244">
        <f>IFERROR(VALUE(RIGHT(dataset!Z244,1)),0)</f>
        <v>0</v>
      </c>
      <c r="AA244">
        <f>MATCH(dataset!AA244,_xlfn._xlws.SORT(_xlfn.UNIQUE(dataset!$AA$2:$AA$501)),0)</f>
        <v>14</v>
      </c>
      <c r="AB244">
        <f>MATCH(dataset!AB244,_xlfn._xlws.SORT(_xlfn.UNIQUE(dataset!$AB$2:$AB$501)),0)</f>
        <v>3</v>
      </c>
      <c r="AC244">
        <f>VALUE(dataset!AC244)</f>
        <v>0</v>
      </c>
    </row>
    <row r="245" spans="1:29" x14ac:dyDescent="0.3">
      <c r="A245">
        <f>VALUE(RIGHT(dataset!A245,6))</f>
        <v>244</v>
      </c>
      <c r="B245">
        <f>VALUE(dataset!B245)</f>
        <v>21</v>
      </c>
      <c r="C245">
        <f>IF(dataset!C245="Male",1,2)</f>
        <v>2</v>
      </c>
      <c r="D245">
        <f>MATCH(dataset!D245,{"Freshman";"Sophomore";"Junior";"Senior"},0)</f>
        <v>3</v>
      </c>
      <c r="E245">
        <f>MATCH(dataset!E245,_xlfn._xlws.SORT(_xlfn.UNIQUE(dataset!$E$2:$E$501)),0)</f>
        <v>1</v>
      </c>
      <c r="F245">
        <f>VALUE(dataset!F245)</f>
        <v>83</v>
      </c>
      <c r="G245">
        <f>VALUE(dataset!G245)</f>
        <v>21</v>
      </c>
      <c r="H245" s="2">
        <f>VALUE(dataset!H245)</f>
        <v>3.19</v>
      </c>
      <c r="I245">
        <f>MATCH(dataset!I245,{"Poor";"Average";"Good";"Excellent"},0)</f>
        <v>2</v>
      </c>
      <c r="J245">
        <f>VALUE(dataset!J245)</f>
        <v>6</v>
      </c>
      <c r="K245">
        <f>VALUE(dataset!K245)</f>
        <v>9</v>
      </c>
      <c r="L245">
        <f>VALUE(dataset!L245)</f>
        <v>2</v>
      </c>
      <c r="M245">
        <f>VALUE(dataset!M245)</f>
        <v>2</v>
      </c>
      <c r="N245">
        <f>IF(dataset!N245="Yes",1,0)</f>
        <v>1</v>
      </c>
      <c r="O245">
        <f>VALUE(dataset!O245)</f>
        <v>5</v>
      </c>
      <c r="P245">
        <f>IF(dataset!P245="Yes",1,0)</f>
        <v>0</v>
      </c>
      <c r="Q245">
        <f>IF(dataset!Q245="Yes",1,0)</f>
        <v>1</v>
      </c>
      <c r="R245">
        <f>VALUE(dataset!R245)</f>
        <v>100</v>
      </c>
      <c r="S245">
        <f>VALUE(dataset!S245)</f>
        <v>8</v>
      </c>
      <c r="T245">
        <f>VALUE(dataset!T245)</f>
        <v>8</v>
      </c>
      <c r="U245">
        <f>VALUE(dataset!U245)</f>
        <v>6</v>
      </c>
      <c r="V245">
        <f>MATCH(dataset!V245,{"Basic";"Intermediate";"Advanced"},0)</f>
        <v>3</v>
      </c>
      <c r="W245">
        <f>VALUE(dataset!W245)</f>
        <v>74</v>
      </c>
      <c r="X245">
        <f>VALUE(dataset!X245)</f>
        <v>212.85</v>
      </c>
      <c r="Y245">
        <f>IF(dataset!Y245="Placed",1,0)</f>
        <v>1</v>
      </c>
      <c r="Z245">
        <f>IFERROR(VALUE(RIGHT(dataset!Z245,1)),0)</f>
        <v>1</v>
      </c>
      <c r="AA245">
        <f>MATCH(dataset!AA245,_xlfn._xlws.SORT(_xlfn.UNIQUE(dataset!$AA$2:$AA$501)),0)</f>
        <v>8</v>
      </c>
      <c r="AB245">
        <f>MATCH(dataset!AB245,_xlfn._xlws.SORT(_xlfn.UNIQUE(dataset!$AB$2:$AB$501)),0)</f>
        <v>4</v>
      </c>
      <c r="AC245">
        <f>VALUE(dataset!AC245)</f>
        <v>98925</v>
      </c>
    </row>
    <row r="246" spans="1:29" x14ac:dyDescent="0.3">
      <c r="A246">
        <f>VALUE(RIGHT(dataset!A246,6))</f>
        <v>245</v>
      </c>
      <c r="B246">
        <f>VALUE(dataset!B246)</f>
        <v>28</v>
      </c>
      <c r="C246">
        <f>IF(dataset!C246="Male",1,2)</f>
        <v>1</v>
      </c>
      <c r="D246">
        <f>MATCH(dataset!D246,{"Freshman";"Sophomore";"Junior";"Senior"},0)</f>
        <v>4</v>
      </c>
      <c r="E246">
        <f>MATCH(dataset!E246,_xlfn._xlws.SORT(_xlfn.UNIQUE(dataset!$E$2:$E$501)),0)</f>
        <v>7</v>
      </c>
      <c r="F246">
        <f>VALUE(dataset!F246)</f>
        <v>90</v>
      </c>
      <c r="G246">
        <f>VALUE(dataset!G246)</f>
        <v>23</v>
      </c>
      <c r="H246" s="2">
        <f>VALUE(dataset!H246)</f>
        <v>3.12</v>
      </c>
      <c r="I246">
        <f>MATCH(dataset!I246,{"Poor";"Average";"Good";"Excellent"},0)</f>
        <v>2</v>
      </c>
      <c r="J246">
        <f>VALUE(dataset!J246)</f>
        <v>6</v>
      </c>
      <c r="K246">
        <f>VALUE(dataset!K246)</f>
        <v>6</v>
      </c>
      <c r="L246">
        <f>VALUE(dataset!L246)</f>
        <v>2</v>
      </c>
      <c r="M246">
        <f>VALUE(dataset!M246)</f>
        <v>3</v>
      </c>
      <c r="N246">
        <f>IF(dataset!N246="Yes",1,0)</f>
        <v>1</v>
      </c>
      <c r="O246">
        <f>VALUE(dataset!O246)</f>
        <v>4</v>
      </c>
      <c r="P246">
        <f>IF(dataset!P246="Yes",1,0)</f>
        <v>0</v>
      </c>
      <c r="Q246">
        <f>IF(dataset!Q246="Yes",1,0)</f>
        <v>1</v>
      </c>
      <c r="R246">
        <f>VALUE(dataset!R246)</f>
        <v>85</v>
      </c>
      <c r="S246">
        <f>VALUE(dataset!S246)</f>
        <v>9</v>
      </c>
      <c r="T246">
        <f>VALUE(dataset!T246)</f>
        <v>6</v>
      </c>
      <c r="U246">
        <f>VALUE(dataset!U246)</f>
        <v>8</v>
      </c>
      <c r="V246">
        <f>MATCH(dataset!V246,{"Basic";"Intermediate";"Advanced"},0)</f>
        <v>3</v>
      </c>
      <c r="W246">
        <f>VALUE(dataset!W246)</f>
        <v>84</v>
      </c>
      <c r="X246">
        <f>VALUE(dataset!X246)</f>
        <v>207.3</v>
      </c>
      <c r="Y246">
        <f>IF(dataset!Y246="Placed",1,0)</f>
        <v>1</v>
      </c>
      <c r="Z246">
        <f>IFERROR(VALUE(RIGHT(dataset!Z246,1)),0)</f>
        <v>1</v>
      </c>
      <c r="AA246">
        <f>MATCH(dataset!AA246,_xlfn._xlws.SORT(_xlfn.UNIQUE(dataset!$AA$2:$AA$501)),0)</f>
        <v>12</v>
      </c>
      <c r="AB246">
        <f>MATCH(dataset!AB246,_xlfn._xlws.SORT(_xlfn.UNIQUE(dataset!$AB$2:$AB$501)),0)</f>
        <v>2</v>
      </c>
      <c r="AC246">
        <f>VALUE(dataset!AC246)</f>
        <v>98774</v>
      </c>
    </row>
    <row r="247" spans="1:29" x14ac:dyDescent="0.3">
      <c r="A247">
        <f>VALUE(RIGHT(dataset!A247,6))</f>
        <v>246</v>
      </c>
      <c r="B247">
        <f>VALUE(dataset!B247)</f>
        <v>19</v>
      </c>
      <c r="C247">
        <f>IF(dataset!C247="Male",1,2)</f>
        <v>2</v>
      </c>
      <c r="D247">
        <f>MATCH(dataset!D247,{"Freshman";"Sophomore";"Junior";"Senior"},0)</f>
        <v>2</v>
      </c>
      <c r="E247">
        <f>MATCH(dataset!E247,_xlfn._xlws.SORT(_xlfn.UNIQUE(dataset!$E$2:$E$501)),0)</f>
        <v>7</v>
      </c>
      <c r="F247">
        <f>VALUE(dataset!F247)</f>
        <v>86</v>
      </c>
      <c r="G247">
        <f>VALUE(dataset!G247)</f>
        <v>31</v>
      </c>
      <c r="H247" s="2">
        <f>VALUE(dataset!H247)</f>
        <v>3.49</v>
      </c>
      <c r="I247">
        <f>MATCH(dataset!I247,{"Poor";"Average";"Good";"Excellent"},0)</f>
        <v>3</v>
      </c>
      <c r="J247">
        <f>VALUE(dataset!J247)</f>
        <v>7</v>
      </c>
      <c r="K247">
        <f>VALUE(dataset!K247)</f>
        <v>13</v>
      </c>
      <c r="L247">
        <f>VALUE(dataset!L247)</f>
        <v>3</v>
      </c>
      <c r="M247">
        <f>VALUE(dataset!M247)</f>
        <v>4</v>
      </c>
      <c r="N247">
        <f>IF(dataset!N247="Yes",1,0)</f>
        <v>0</v>
      </c>
      <c r="O247">
        <f>VALUE(dataset!O247)</f>
        <v>5</v>
      </c>
      <c r="P247">
        <f>IF(dataset!P247="Yes",1,0)</f>
        <v>0</v>
      </c>
      <c r="Q247">
        <f>IF(dataset!Q247="Yes",1,0)</f>
        <v>1</v>
      </c>
      <c r="R247">
        <f>VALUE(dataset!R247)</f>
        <v>100</v>
      </c>
      <c r="S247">
        <f>VALUE(dataset!S247)</f>
        <v>9</v>
      </c>
      <c r="T247">
        <f>VALUE(dataset!T247)</f>
        <v>7</v>
      </c>
      <c r="U247">
        <f>VALUE(dataset!U247)</f>
        <v>7</v>
      </c>
      <c r="V247">
        <f>MATCH(dataset!V247,{"Basic";"Intermediate";"Advanced"},0)</f>
        <v>3</v>
      </c>
      <c r="W247">
        <f>VALUE(dataset!W247)</f>
        <v>94</v>
      </c>
      <c r="X247">
        <f>VALUE(dataset!X247)</f>
        <v>244.85</v>
      </c>
      <c r="Y247">
        <f>IF(dataset!Y247="Placed",1,0)</f>
        <v>1</v>
      </c>
      <c r="Z247">
        <f>IFERROR(VALUE(RIGHT(dataset!Z247,1)),0)</f>
        <v>1</v>
      </c>
      <c r="AA247">
        <f>MATCH(dataset!AA247,_xlfn._xlws.SORT(_xlfn.UNIQUE(dataset!$AA$2:$AA$501)),0)</f>
        <v>12</v>
      </c>
      <c r="AB247">
        <f>MATCH(dataset!AB247,_xlfn._xlws.SORT(_xlfn.UNIQUE(dataset!$AB$2:$AB$501)),0)</f>
        <v>2</v>
      </c>
      <c r="AC247">
        <f>VALUE(dataset!AC247)</f>
        <v>83541</v>
      </c>
    </row>
    <row r="248" spans="1:29" x14ac:dyDescent="0.3">
      <c r="A248">
        <f>VALUE(RIGHT(dataset!A248,6))</f>
        <v>247</v>
      </c>
      <c r="B248">
        <f>VALUE(dataset!B248)</f>
        <v>23</v>
      </c>
      <c r="C248">
        <f>IF(dataset!C248="Male",1,2)</f>
        <v>2</v>
      </c>
      <c r="D248">
        <f>MATCH(dataset!D248,{"Freshman";"Sophomore";"Junior";"Senior"},0)</f>
        <v>3</v>
      </c>
      <c r="E248">
        <f>MATCH(dataset!E248,_xlfn._xlws.SORT(_xlfn.UNIQUE(dataset!$E$2:$E$501)),0)</f>
        <v>8</v>
      </c>
      <c r="F248">
        <f>VALUE(dataset!F248)</f>
        <v>88</v>
      </c>
      <c r="G248">
        <f>VALUE(dataset!G248)</f>
        <v>14</v>
      </c>
      <c r="H248" s="2">
        <f>VALUE(dataset!H248)</f>
        <v>3.05</v>
      </c>
      <c r="I248">
        <f>MATCH(dataset!I248,{"Poor";"Average";"Good";"Excellent"},0)</f>
        <v>2</v>
      </c>
      <c r="J248">
        <f>VALUE(dataset!J248)</f>
        <v>7</v>
      </c>
      <c r="K248">
        <f>VALUE(dataset!K248)</f>
        <v>8</v>
      </c>
      <c r="L248">
        <f>VALUE(dataset!L248)</f>
        <v>1</v>
      </c>
      <c r="M248">
        <f>VALUE(dataset!M248)</f>
        <v>2</v>
      </c>
      <c r="N248">
        <f>IF(dataset!N248="Yes",1,0)</f>
        <v>1</v>
      </c>
      <c r="O248">
        <f>VALUE(dataset!O248)</f>
        <v>3</v>
      </c>
      <c r="P248">
        <f>IF(dataset!P248="Yes",1,0)</f>
        <v>0</v>
      </c>
      <c r="Q248">
        <f>IF(dataset!Q248="Yes",1,0)</f>
        <v>1</v>
      </c>
      <c r="R248">
        <f>VALUE(dataset!R248)</f>
        <v>93</v>
      </c>
      <c r="S248">
        <f>VALUE(dataset!S248)</f>
        <v>7</v>
      </c>
      <c r="T248">
        <f>VALUE(dataset!T248)</f>
        <v>3</v>
      </c>
      <c r="U248">
        <f>VALUE(dataset!U248)</f>
        <v>9</v>
      </c>
      <c r="V248">
        <f>MATCH(dataset!V248,{"Basic";"Intermediate";"Advanced"},0)</f>
        <v>3</v>
      </c>
      <c r="W248">
        <f>VALUE(dataset!W248)</f>
        <v>72</v>
      </c>
      <c r="X248">
        <f>VALUE(dataset!X248)</f>
        <v>202.15</v>
      </c>
      <c r="Y248">
        <f>IF(dataset!Y248="Placed",1,0)</f>
        <v>1</v>
      </c>
      <c r="Z248">
        <f>IFERROR(VALUE(RIGHT(dataset!Z248,1)),0)</f>
        <v>1</v>
      </c>
      <c r="AA248">
        <f>MATCH(dataset!AA248,_xlfn._xlws.SORT(_xlfn.UNIQUE(dataset!$AA$2:$AA$501)),0)</f>
        <v>17</v>
      </c>
      <c r="AB248">
        <f>MATCH(dataset!AB248,_xlfn._xlws.SORT(_xlfn.UNIQUE(dataset!$AB$2:$AB$501)),0)</f>
        <v>2</v>
      </c>
      <c r="AC248">
        <f>VALUE(dataset!AC248)</f>
        <v>78885</v>
      </c>
    </row>
    <row r="249" spans="1:29" x14ac:dyDescent="0.3">
      <c r="A249">
        <f>VALUE(RIGHT(dataset!A249,6))</f>
        <v>248</v>
      </c>
      <c r="B249">
        <f>VALUE(dataset!B249)</f>
        <v>22</v>
      </c>
      <c r="C249">
        <f>IF(dataset!C249="Male",1,2)</f>
        <v>2</v>
      </c>
      <c r="D249">
        <f>MATCH(dataset!D249,{"Freshman";"Sophomore";"Junior";"Senior"},0)</f>
        <v>4</v>
      </c>
      <c r="E249">
        <f>MATCH(dataset!E249,_xlfn._xlws.SORT(_xlfn.UNIQUE(dataset!$E$2:$E$501)),0)</f>
        <v>4</v>
      </c>
      <c r="F249">
        <f>VALUE(dataset!F249)</f>
        <v>82</v>
      </c>
      <c r="G249">
        <f>VALUE(dataset!G249)</f>
        <v>13</v>
      </c>
      <c r="H249" s="2">
        <f>VALUE(dataset!H249)</f>
        <v>3.18</v>
      </c>
      <c r="I249">
        <f>MATCH(dataset!I249,{"Poor";"Average";"Good";"Excellent"},0)</f>
        <v>2</v>
      </c>
      <c r="J249">
        <f>VALUE(dataset!J249)</f>
        <v>9</v>
      </c>
      <c r="K249">
        <f>VALUE(dataset!K249)</f>
        <v>11</v>
      </c>
      <c r="L249">
        <f>VALUE(dataset!L249)</f>
        <v>3</v>
      </c>
      <c r="M249">
        <f>VALUE(dataset!M249)</f>
        <v>4</v>
      </c>
      <c r="N249">
        <f>IF(dataset!N249="Yes",1,0)</f>
        <v>1</v>
      </c>
      <c r="O249">
        <f>VALUE(dataset!O249)</f>
        <v>4</v>
      </c>
      <c r="P249">
        <f>IF(dataset!P249="Yes",1,0)</f>
        <v>0</v>
      </c>
      <c r="Q249">
        <f>IF(dataset!Q249="Yes",1,0)</f>
        <v>1</v>
      </c>
      <c r="R249">
        <f>VALUE(dataset!R249)</f>
        <v>100</v>
      </c>
      <c r="S249">
        <f>VALUE(dataset!S249)</f>
        <v>8</v>
      </c>
      <c r="T249">
        <f>VALUE(dataset!T249)</f>
        <v>6</v>
      </c>
      <c r="U249">
        <f>VALUE(dataset!U249)</f>
        <v>8</v>
      </c>
      <c r="V249">
        <f>MATCH(dataset!V249,{"Basic";"Intermediate";"Advanced"},0)</f>
        <v>3</v>
      </c>
      <c r="W249">
        <f>VALUE(dataset!W249)</f>
        <v>82</v>
      </c>
      <c r="X249">
        <f>VALUE(dataset!X249)</f>
        <v>233.2</v>
      </c>
      <c r="Y249">
        <f>IF(dataset!Y249="Placed",1,0)</f>
        <v>1</v>
      </c>
      <c r="Z249">
        <f>IFERROR(VALUE(RIGHT(dataset!Z249,1)),0)</f>
        <v>1</v>
      </c>
      <c r="AA249">
        <f>MATCH(dataset!AA249,_xlfn._xlws.SORT(_xlfn.UNIQUE(dataset!$AA$2:$AA$501)),0)</f>
        <v>6</v>
      </c>
      <c r="AB249">
        <f>MATCH(dataset!AB249,_xlfn._xlws.SORT(_xlfn.UNIQUE(dataset!$AB$2:$AB$501)),0)</f>
        <v>1</v>
      </c>
      <c r="AC249">
        <f>VALUE(dataset!AC249)</f>
        <v>95736</v>
      </c>
    </row>
    <row r="250" spans="1:29" x14ac:dyDescent="0.3">
      <c r="A250">
        <f>VALUE(RIGHT(dataset!A250,6))</f>
        <v>249</v>
      </c>
      <c r="B250">
        <f>VALUE(dataset!B250)</f>
        <v>21</v>
      </c>
      <c r="C250">
        <f>IF(dataset!C250="Male",1,2)</f>
        <v>1</v>
      </c>
      <c r="D250">
        <f>MATCH(dataset!D250,{"Freshman";"Sophomore";"Junior";"Senior"},0)</f>
        <v>2</v>
      </c>
      <c r="E250">
        <f>MATCH(dataset!E250,_xlfn._xlws.SORT(_xlfn.UNIQUE(dataset!$E$2:$E$501)),0)</f>
        <v>5</v>
      </c>
      <c r="F250">
        <f>VALUE(dataset!F250)</f>
        <v>82</v>
      </c>
      <c r="G250">
        <f>VALUE(dataset!G250)</f>
        <v>14</v>
      </c>
      <c r="H250" s="2">
        <f>VALUE(dataset!H250)</f>
        <v>2.84</v>
      </c>
      <c r="I250">
        <f>MATCH(dataset!I250,{"Poor";"Average";"Good";"Excellent"},0)</f>
        <v>2</v>
      </c>
      <c r="J250">
        <f>VALUE(dataset!J250)</f>
        <v>5</v>
      </c>
      <c r="K250">
        <f>VALUE(dataset!K250)</f>
        <v>8</v>
      </c>
      <c r="L250">
        <f>VALUE(dataset!L250)</f>
        <v>0</v>
      </c>
      <c r="M250">
        <f>VALUE(dataset!M250)</f>
        <v>4</v>
      </c>
      <c r="N250">
        <f>IF(dataset!N250="Yes",1,0)</f>
        <v>1</v>
      </c>
      <c r="O250">
        <f>VALUE(dataset!O250)</f>
        <v>5</v>
      </c>
      <c r="P250">
        <f>IF(dataset!P250="Yes",1,0)</f>
        <v>0</v>
      </c>
      <c r="Q250">
        <f>IF(dataset!Q250="Yes",1,0)</f>
        <v>1</v>
      </c>
      <c r="R250">
        <f>VALUE(dataset!R250)</f>
        <v>94</v>
      </c>
      <c r="S250">
        <f>VALUE(dataset!S250)</f>
        <v>6</v>
      </c>
      <c r="T250">
        <f>VALUE(dataset!T250)</f>
        <v>6</v>
      </c>
      <c r="U250">
        <f>VALUE(dataset!U250)</f>
        <v>5</v>
      </c>
      <c r="V250">
        <f>MATCH(dataset!V250,{"Basic";"Intermediate";"Advanced"},0)</f>
        <v>2</v>
      </c>
      <c r="W250">
        <f>VALUE(dataset!W250)</f>
        <v>61</v>
      </c>
      <c r="X250">
        <f>VALUE(dataset!X250)</f>
        <v>184.3</v>
      </c>
      <c r="Y250">
        <f>IF(dataset!Y250="Placed",1,0)</f>
        <v>1</v>
      </c>
      <c r="Z250">
        <f>IFERROR(VALUE(RIGHT(dataset!Z250,1)),0)</f>
        <v>1</v>
      </c>
      <c r="AA250">
        <f>MATCH(dataset!AA250,_xlfn._xlws.SORT(_xlfn.UNIQUE(dataset!$AA$2:$AA$501)),0)</f>
        <v>7</v>
      </c>
      <c r="AB250">
        <f>MATCH(dataset!AB250,_xlfn._xlws.SORT(_xlfn.UNIQUE(dataset!$AB$2:$AB$501)),0)</f>
        <v>1</v>
      </c>
      <c r="AC250">
        <f>VALUE(dataset!AC250)</f>
        <v>94187</v>
      </c>
    </row>
    <row r="251" spans="1:29" x14ac:dyDescent="0.3">
      <c r="A251">
        <f>VALUE(RIGHT(dataset!A251,6))</f>
        <v>250</v>
      </c>
      <c r="B251">
        <f>VALUE(dataset!B251)</f>
        <v>21</v>
      </c>
      <c r="C251">
        <f>IF(dataset!C251="Male",1,2)</f>
        <v>2</v>
      </c>
      <c r="D251">
        <f>MATCH(dataset!D251,{"Freshman";"Sophomore";"Junior";"Senior"},0)</f>
        <v>4</v>
      </c>
      <c r="E251">
        <f>MATCH(dataset!E251,_xlfn._xlws.SORT(_xlfn.UNIQUE(dataset!$E$2:$E$501)),0)</f>
        <v>4</v>
      </c>
      <c r="F251">
        <f>VALUE(dataset!F251)</f>
        <v>97</v>
      </c>
      <c r="G251">
        <f>VALUE(dataset!G251)</f>
        <v>26</v>
      </c>
      <c r="H251" s="2">
        <f>VALUE(dataset!H251)</f>
        <v>3.38</v>
      </c>
      <c r="I251">
        <f>MATCH(dataset!I251,{"Poor";"Average";"Good";"Excellent"},0)</f>
        <v>3</v>
      </c>
      <c r="J251">
        <f>VALUE(dataset!J251)</f>
        <v>6</v>
      </c>
      <c r="K251">
        <f>VALUE(dataset!K251)</f>
        <v>7</v>
      </c>
      <c r="L251">
        <f>VALUE(dataset!L251)</f>
        <v>2</v>
      </c>
      <c r="M251">
        <f>VALUE(dataset!M251)</f>
        <v>3</v>
      </c>
      <c r="N251">
        <f>IF(dataset!N251="Yes",1,0)</f>
        <v>1</v>
      </c>
      <c r="O251">
        <f>VALUE(dataset!O251)</f>
        <v>4</v>
      </c>
      <c r="P251">
        <f>IF(dataset!P251="Yes",1,0)</f>
        <v>0</v>
      </c>
      <c r="Q251">
        <f>IF(dataset!Q251="Yes",1,0)</f>
        <v>1</v>
      </c>
      <c r="R251">
        <f>VALUE(dataset!R251)</f>
        <v>99</v>
      </c>
      <c r="S251">
        <f>VALUE(dataset!S251)</f>
        <v>10</v>
      </c>
      <c r="T251">
        <f>VALUE(dataset!T251)</f>
        <v>7</v>
      </c>
      <c r="U251">
        <f>VALUE(dataset!U251)</f>
        <v>7</v>
      </c>
      <c r="V251">
        <f>MATCH(dataset!V251,{"Basic";"Intermediate";"Advanced"},0)</f>
        <v>3</v>
      </c>
      <c r="W251">
        <f>VALUE(dataset!W251)</f>
        <v>76</v>
      </c>
      <c r="X251">
        <f>VALUE(dataset!X251)</f>
        <v>213.4</v>
      </c>
      <c r="Y251">
        <f>IF(dataset!Y251="Placed",1,0)</f>
        <v>1</v>
      </c>
      <c r="Z251">
        <f>IFERROR(VALUE(RIGHT(dataset!Z251,1)),0)</f>
        <v>1</v>
      </c>
      <c r="AA251">
        <f>MATCH(dataset!AA251,_xlfn._xlws.SORT(_xlfn.UNIQUE(dataset!$AA$2:$AA$501)),0)</f>
        <v>6</v>
      </c>
      <c r="AB251">
        <f>MATCH(dataset!AB251,_xlfn._xlws.SORT(_xlfn.UNIQUE(dataset!$AB$2:$AB$501)),0)</f>
        <v>1</v>
      </c>
      <c r="AC251">
        <f>VALUE(dataset!AC251)</f>
        <v>105024</v>
      </c>
    </row>
    <row r="252" spans="1:29" x14ac:dyDescent="0.3">
      <c r="A252">
        <f>VALUE(RIGHT(dataset!A252,6))</f>
        <v>251</v>
      </c>
      <c r="B252">
        <f>VALUE(dataset!B252)</f>
        <v>26</v>
      </c>
      <c r="C252">
        <f>IF(dataset!C252="Male",1,2)</f>
        <v>2</v>
      </c>
      <c r="D252">
        <f>MATCH(dataset!D252,{"Freshman";"Sophomore";"Junior";"Senior"},0)</f>
        <v>3</v>
      </c>
      <c r="E252">
        <f>MATCH(dataset!E252,_xlfn._xlws.SORT(_xlfn.UNIQUE(dataset!$E$2:$E$501)),0)</f>
        <v>1</v>
      </c>
      <c r="F252">
        <f>VALUE(dataset!F252)</f>
        <v>93</v>
      </c>
      <c r="G252">
        <f>VALUE(dataset!G252)</f>
        <v>17</v>
      </c>
      <c r="H252" s="2">
        <f>VALUE(dataset!H252)</f>
        <v>3.24</v>
      </c>
      <c r="I252">
        <f>MATCH(dataset!I252,{"Poor";"Average";"Good";"Excellent"},0)</f>
        <v>3</v>
      </c>
      <c r="J252">
        <f>VALUE(dataset!J252)</f>
        <v>9</v>
      </c>
      <c r="K252">
        <f>VALUE(dataset!K252)</f>
        <v>9</v>
      </c>
      <c r="L252">
        <f>VALUE(dataset!L252)</f>
        <v>0</v>
      </c>
      <c r="M252">
        <f>VALUE(dataset!M252)</f>
        <v>4</v>
      </c>
      <c r="N252">
        <f>IF(dataset!N252="Yes",1,0)</f>
        <v>1</v>
      </c>
      <c r="O252">
        <f>VALUE(dataset!O252)</f>
        <v>5</v>
      </c>
      <c r="P252">
        <f>IF(dataset!P252="Yes",1,0)</f>
        <v>1</v>
      </c>
      <c r="Q252">
        <f>IF(dataset!Q252="Yes",1,0)</f>
        <v>1</v>
      </c>
      <c r="R252">
        <f>VALUE(dataset!R252)</f>
        <v>100</v>
      </c>
      <c r="S252">
        <f>VALUE(dataset!S252)</f>
        <v>10</v>
      </c>
      <c r="T252">
        <f>VALUE(dataset!T252)</f>
        <v>10</v>
      </c>
      <c r="U252">
        <f>VALUE(dataset!U252)</f>
        <v>8</v>
      </c>
      <c r="V252">
        <f>MATCH(dataset!V252,{"Basic";"Intermediate";"Advanced"},0)</f>
        <v>3</v>
      </c>
      <c r="W252">
        <f>VALUE(dataset!W252)</f>
        <v>75</v>
      </c>
      <c r="X252">
        <f>VALUE(dataset!X252)</f>
        <v>231.1</v>
      </c>
      <c r="Y252">
        <f>IF(dataset!Y252="Placed",1,0)</f>
        <v>1</v>
      </c>
      <c r="Z252">
        <f>IFERROR(VALUE(RIGHT(dataset!Z252,1)),0)</f>
        <v>1</v>
      </c>
      <c r="AA252">
        <f>MATCH(dataset!AA252,_xlfn._xlws.SORT(_xlfn.UNIQUE(dataset!$AA$2:$AA$501)),0)</f>
        <v>13</v>
      </c>
      <c r="AB252">
        <f>MATCH(dataset!AB252,_xlfn._xlws.SORT(_xlfn.UNIQUE(dataset!$AB$2:$AB$501)),0)</f>
        <v>1</v>
      </c>
      <c r="AC252">
        <f>VALUE(dataset!AC252)</f>
        <v>73172</v>
      </c>
    </row>
    <row r="253" spans="1:29" x14ac:dyDescent="0.3">
      <c r="A253">
        <f>VALUE(RIGHT(dataset!A253,6))</f>
        <v>252</v>
      </c>
      <c r="B253">
        <f>VALUE(dataset!B253)</f>
        <v>22</v>
      </c>
      <c r="C253">
        <f>IF(dataset!C253="Male",1,2)</f>
        <v>2</v>
      </c>
      <c r="D253">
        <f>MATCH(dataset!D253,{"Freshman";"Sophomore";"Junior";"Senior"},0)</f>
        <v>1</v>
      </c>
      <c r="E253">
        <f>MATCH(dataset!E253,_xlfn._xlws.SORT(_xlfn.UNIQUE(dataset!$E$2:$E$501)),0)</f>
        <v>2</v>
      </c>
      <c r="F253">
        <f>VALUE(dataset!F253)</f>
        <v>86</v>
      </c>
      <c r="G253">
        <f>VALUE(dataset!G253)</f>
        <v>25</v>
      </c>
      <c r="H253" s="2">
        <f>VALUE(dataset!H253)</f>
        <v>3.16</v>
      </c>
      <c r="I253">
        <f>MATCH(dataset!I253,{"Poor";"Average";"Good";"Excellent"},0)</f>
        <v>2</v>
      </c>
      <c r="J253">
        <f>VALUE(dataset!J253)</f>
        <v>6</v>
      </c>
      <c r="K253">
        <f>VALUE(dataset!K253)</f>
        <v>10</v>
      </c>
      <c r="L253">
        <f>VALUE(dataset!L253)</f>
        <v>0</v>
      </c>
      <c r="M253">
        <f>VALUE(dataset!M253)</f>
        <v>3</v>
      </c>
      <c r="N253">
        <f>IF(dataset!N253="Yes",1,0)</f>
        <v>1</v>
      </c>
      <c r="O253">
        <f>VALUE(dataset!O253)</f>
        <v>3</v>
      </c>
      <c r="P253">
        <f>IF(dataset!P253="Yes",1,0)</f>
        <v>0</v>
      </c>
      <c r="Q253">
        <f>IF(dataset!Q253="Yes",1,0)</f>
        <v>0</v>
      </c>
      <c r="R253">
        <f>VALUE(dataset!R253)</f>
        <v>88</v>
      </c>
      <c r="S253">
        <f>VALUE(dataset!S253)</f>
        <v>9</v>
      </c>
      <c r="T253">
        <f>VALUE(dataset!T253)</f>
        <v>6</v>
      </c>
      <c r="U253">
        <f>VALUE(dataset!U253)</f>
        <v>5</v>
      </c>
      <c r="V253">
        <f>MATCH(dataset!V253,{"Basic";"Intermediate";"Advanced"},0)</f>
        <v>3</v>
      </c>
      <c r="W253">
        <f>VALUE(dataset!W253)</f>
        <v>85</v>
      </c>
      <c r="X253">
        <f>VALUE(dataset!X253)</f>
        <v>203.3</v>
      </c>
      <c r="Y253">
        <f>IF(dataset!Y253="Placed",1,0)</f>
        <v>1</v>
      </c>
      <c r="Z253">
        <f>IFERROR(VALUE(RIGHT(dataset!Z253,1)),0)</f>
        <v>1</v>
      </c>
      <c r="AA253">
        <f>MATCH(dataset!AA253,_xlfn._xlws.SORT(_xlfn.UNIQUE(dataset!$AA$2:$AA$501)),0)</f>
        <v>4</v>
      </c>
      <c r="AB253">
        <f>MATCH(dataset!AB253,_xlfn._xlws.SORT(_xlfn.UNIQUE(dataset!$AB$2:$AB$501)),0)</f>
        <v>1</v>
      </c>
      <c r="AC253">
        <f>VALUE(dataset!AC253)</f>
        <v>89783</v>
      </c>
    </row>
    <row r="254" spans="1:29" x14ac:dyDescent="0.3">
      <c r="A254">
        <f>VALUE(RIGHT(dataset!A254,6))</f>
        <v>253</v>
      </c>
      <c r="B254">
        <f>VALUE(dataset!B254)</f>
        <v>24</v>
      </c>
      <c r="C254">
        <f>IF(dataset!C254="Male",1,2)</f>
        <v>1</v>
      </c>
      <c r="D254">
        <f>MATCH(dataset!D254,{"Freshman";"Sophomore";"Junior";"Senior"},0)</f>
        <v>3</v>
      </c>
      <c r="E254">
        <f>MATCH(dataset!E254,_xlfn._xlws.SORT(_xlfn.UNIQUE(dataset!$E$2:$E$501)),0)</f>
        <v>1</v>
      </c>
      <c r="F254">
        <f>VALUE(dataset!F254)</f>
        <v>63</v>
      </c>
      <c r="G254">
        <f>VALUE(dataset!G254)</f>
        <v>14</v>
      </c>
      <c r="H254" s="2">
        <f>VALUE(dataset!H254)</f>
        <v>2.8</v>
      </c>
      <c r="I254">
        <f>MATCH(dataset!I254,{"Poor";"Average";"Good";"Excellent"},0)</f>
        <v>2</v>
      </c>
      <c r="J254">
        <f>VALUE(dataset!J254)</f>
        <v>9</v>
      </c>
      <c r="K254">
        <f>VALUE(dataset!K254)</f>
        <v>10</v>
      </c>
      <c r="L254">
        <f>VALUE(dataset!L254)</f>
        <v>0</v>
      </c>
      <c r="M254">
        <f>VALUE(dataset!M254)</f>
        <v>7</v>
      </c>
      <c r="N254">
        <f>IF(dataset!N254="Yes",1,0)</f>
        <v>1</v>
      </c>
      <c r="O254">
        <f>VALUE(dataset!O254)</f>
        <v>5</v>
      </c>
      <c r="P254">
        <f>IF(dataset!P254="Yes",1,0)</f>
        <v>0</v>
      </c>
      <c r="Q254">
        <f>IF(dataset!Q254="Yes",1,0)</f>
        <v>1</v>
      </c>
      <c r="R254">
        <f>VALUE(dataset!R254)</f>
        <v>100</v>
      </c>
      <c r="S254">
        <f>VALUE(dataset!S254)</f>
        <v>8</v>
      </c>
      <c r="T254">
        <f>VALUE(dataset!T254)</f>
        <v>8</v>
      </c>
      <c r="U254">
        <f>VALUE(dataset!U254)</f>
        <v>8</v>
      </c>
      <c r="V254">
        <f>MATCH(dataset!V254,{"Basic";"Intermediate";"Advanced"},0)</f>
        <v>3</v>
      </c>
      <c r="W254">
        <f>VALUE(dataset!W254)</f>
        <v>97</v>
      </c>
      <c r="X254">
        <f>VALUE(dataset!X254)</f>
        <v>233.5</v>
      </c>
      <c r="Y254">
        <f>IF(dataset!Y254="Placed",1,0)</f>
        <v>1</v>
      </c>
      <c r="Z254">
        <f>IFERROR(VALUE(RIGHT(dataset!Z254,1)),0)</f>
        <v>1</v>
      </c>
      <c r="AA254">
        <f>MATCH(dataset!AA254,_xlfn._xlws.SORT(_xlfn.UNIQUE(dataset!$AA$2:$AA$501)),0)</f>
        <v>13</v>
      </c>
      <c r="AB254">
        <f>MATCH(dataset!AB254,_xlfn._xlws.SORT(_xlfn.UNIQUE(dataset!$AB$2:$AB$501)),0)</f>
        <v>1</v>
      </c>
      <c r="AC254">
        <f>VALUE(dataset!AC254)</f>
        <v>85344</v>
      </c>
    </row>
    <row r="255" spans="1:29" x14ac:dyDescent="0.3">
      <c r="A255">
        <f>VALUE(RIGHT(dataset!A255,6))</f>
        <v>254</v>
      </c>
      <c r="B255">
        <f>VALUE(dataset!B255)</f>
        <v>19</v>
      </c>
      <c r="C255">
        <f>IF(dataset!C255="Male",1,2)</f>
        <v>1</v>
      </c>
      <c r="D255">
        <f>MATCH(dataset!D255,{"Freshman";"Sophomore";"Junior";"Senior"},0)</f>
        <v>2</v>
      </c>
      <c r="E255">
        <f>MATCH(dataset!E255,_xlfn._xlws.SORT(_xlfn.UNIQUE(dataset!$E$2:$E$501)),0)</f>
        <v>3</v>
      </c>
      <c r="F255">
        <f>VALUE(dataset!F255)</f>
        <v>90</v>
      </c>
      <c r="G255">
        <f>VALUE(dataset!G255)</f>
        <v>14</v>
      </c>
      <c r="H255" s="2">
        <f>VALUE(dataset!H255)</f>
        <v>3.32</v>
      </c>
      <c r="I255">
        <f>MATCH(dataset!I255,{"Poor";"Average";"Good";"Excellent"},0)</f>
        <v>3</v>
      </c>
      <c r="J255">
        <f>VALUE(dataset!J255)</f>
        <v>8</v>
      </c>
      <c r="K255">
        <f>VALUE(dataset!K255)</f>
        <v>11</v>
      </c>
      <c r="L255">
        <f>VALUE(dataset!L255)</f>
        <v>4</v>
      </c>
      <c r="M255">
        <f>VALUE(dataset!M255)</f>
        <v>2</v>
      </c>
      <c r="N255">
        <f>IF(dataset!N255="Yes",1,0)</f>
        <v>1</v>
      </c>
      <c r="O255">
        <f>VALUE(dataset!O255)</f>
        <v>5</v>
      </c>
      <c r="P255">
        <f>IF(dataset!P255="Yes",1,0)</f>
        <v>0</v>
      </c>
      <c r="Q255">
        <f>IF(dataset!Q255="Yes",1,0)</f>
        <v>1</v>
      </c>
      <c r="R255">
        <f>VALUE(dataset!R255)</f>
        <v>100</v>
      </c>
      <c r="S255">
        <f>VALUE(dataset!S255)</f>
        <v>7</v>
      </c>
      <c r="T255">
        <f>VALUE(dataset!T255)</f>
        <v>6</v>
      </c>
      <c r="U255">
        <f>VALUE(dataset!U255)</f>
        <v>10</v>
      </c>
      <c r="V255">
        <f>MATCH(dataset!V255,{"Basic";"Intermediate";"Advanced"},0)</f>
        <v>2</v>
      </c>
      <c r="W255">
        <f>VALUE(dataset!W255)</f>
        <v>85</v>
      </c>
      <c r="X255">
        <f>VALUE(dataset!X255)</f>
        <v>241.3</v>
      </c>
      <c r="Y255">
        <f>IF(dataset!Y255="Placed",1,0)</f>
        <v>1</v>
      </c>
      <c r="Z255">
        <f>IFERROR(VALUE(RIGHT(dataset!Z255,1)),0)</f>
        <v>1</v>
      </c>
      <c r="AA255">
        <f>MATCH(dataset!AA255,_xlfn._xlws.SORT(_xlfn.UNIQUE(dataset!$AA$2:$AA$501)),0)</f>
        <v>3</v>
      </c>
      <c r="AB255">
        <f>MATCH(dataset!AB255,_xlfn._xlws.SORT(_xlfn.UNIQUE(dataset!$AB$2:$AB$501)),0)</f>
        <v>2</v>
      </c>
      <c r="AC255">
        <f>VALUE(dataset!AC255)</f>
        <v>77903</v>
      </c>
    </row>
    <row r="256" spans="1:29" x14ac:dyDescent="0.3">
      <c r="A256">
        <f>VALUE(RIGHT(dataset!A256,6))</f>
        <v>255</v>
      </c>
      <c r="B256">
        <f>VALUE(dataset!B256)</f>
        <v>21</v>
      </c>
      <c r="C256">
        <f>IF(dataset!C256="Male",1,2)</f>
        <v>1</v>
      </c>
      <c r="D256">
        <f>MATCH(dataset!D256,{"Freshman";"Sophomore";"Junior";"Senior"},0)</f>
        <v>1</v>
      </c>
      <c r="E256">
        <f>MATCH(dataset!E256,_xlfn._xlws.SORT(_xlfn.UNIQUE(dataset!$E$2:$E$501)),0)</f>
        <v>1</v>
      </c>
      <c r="F256">
        <f>VALUE(dataset!F256)</f>
        <v>88</v>
      </c>
      <c r="G256">
        <f>VALUE(dataset!G256)</f>
        <v>22</v>
      </c>
      <c r="H256" s="2">
        <f>VALUE(dataset!H256)</f>
        <v>3.23</v>
      </c>
      <c r="I256">
        <f>MATCH(dataset!I256,{"Poor";"Average";"Good";"Excellent"},0)</f>
        <v>3</v>
      </c>
      <c r="J256">
        <f>VALUE(dataset!J256)</f>
        <v>7</v>
      </c>
      <c r="K256">
        <f>VALUE(dataset!K256)</f>
        <v>9</v>
      </c>
      <c r="L256">
        <f>VALUE(dataset!L256)</f>
        <v>1</v>
      </c>
      <c r="M256">
        <f>VALUE(dataset!M256)</f>
        <v>0</v>
      </c>
      <c r="N256">
        <f>IF(dataset!N256="Yes",1,0)</f>
        <v>1</v>
      </c>
      <c r="O256">
        <f>VALUE(dataset!O256)</f>
        <v>5</v>
      </c>
      <c r="P256">
        <f>IF(dataset!P256="Yes",1,0)</f>
        <v>1</v>
      </c>
      <c r="Q256">
        <f>IF(dataset!Q256="Yes",1,0)</f>
        <v>1</v>
      </c>
      <c r="R256">
        <f>VALUE(dataset!R256)</f>
        <v>100</v>
      </c>
      <c r="S256">
        <f>VALUE(dataset!S256)</f>
        <v>10</v>
      </c>
      <c r="T256">
        <f>VALUE(dataset!T256)</f>
        <v>7</v>
      </c>
      <c r="U256">
        <f>VALUE(dataset!U256)</f>
        <v>8</v>
      </c>
      <c r="V256">
        <f>MATCH(dataset!V256,{"Basic";"Intermediate";"Advanced"},0)</f>
        <v>3</v>
      </c>
      <c r="W256">
        <f>VALUE(dataset!W256)</f>
        <v>92</v>
      </c>
      <c r="X256">
        <f>VALUE(dataset!X256)</f>
        <v>232.95</v>
      </c>
      <c r="Y256">
        <f>IF(dataset!Y256="Placed",1,0)</f>
        <v>1</v>
      </c>
      <c r="Z256">
        <f>IFERROR(VALUE(RIGHT(dataset!Z256,1)),0)</f>
        <v>1</v>
      </c>
      <c r="AA256">
        <f>MATCH(dataset!AA256,_xlfn._xlws.SORT(_xlfn.UNIQUE(dataset!$AA$2:$AA$501)),0)</f>
        <v>1</v>
      </c>
      <c r="AB256">
        <f>MATCH(dataset!AB256,_xlfn._xlws.SORT(_xlfn.UNIQUE(dataset!$AB$2:$AB$501)),0)</f>
        <v>5</v>
      </c>
      <c r="AC256">
        <f>VALUE(dataset!AC256)</f>
        <v>95082</v>
      </c>
    </row>
    <row r="257" spans="1:29" x14ac:dyDescent="0.3">
      <c r="A257">
        <f>VALUE(RIGHT(dataset!A257,6))</f>
        <v>256</v>
      </c>
      <c r="B257">
        <f>VALUE(dataset!B257)</f>
        <v>22</v>
      </c>
      <c r="C257">
        <f>IF(dataset!C257="Male",1,2)</f>
        <v>1</v>
      </c>
      <c r="D257">
        <f>MATCH(dataset!D257,{"Freshman";"Sophomore";"Junior";"Senior"},0)</f>
        <v>4</v>
      </c>
      <c r="E257">
        <f>MATCH(dataset!E257,_xlfn._xlws.SORT(_xlfn.UNIQUE(dataset!$E$2:$E$501)),0)</f>
        <v>3</v>
      </c>
      <c r="F257">
        <f>VALUE(dataset!F257)</f>
        <v>79</v>
      </c>
      <c r="G257">
        <f>VALUE(dataset!G257)</f>
        <v>31</v>
      </c>
      <c r="H257" s="2">
        <f>VALUE(dataset!H257)</f>
        <v>3.32</v>
      </c>
      <c r="I257">
        <f>MATCH(dataset!I257,{"Poor";"Average";"Good";"Excellent"},0)</f>
        <v>3</v>
      </c>
      <c r="J257">
        <f>VALUE(dataset!J257)</f>
        <v>8</v>
      </c>
      <c r="K257">
        <f>VALUE(dataset!K257)</f>
        <v>7</v>
      </c>
      <c r="L257">
        <f>VALUE(dataset!L257)</f>
        <v>2</v>
      </c>
      <c r="M257">
        <f>VALUE(dataset!M257)</f>
        <v>2</v>
      </c>
      <c r="N257">
        <f>IF(dataset!N257="Yes",1,0)</f>
        <v>1</v>
      </c>
      <c r="O257">
        <f>VALUE(dataset!O257)</f>
        <v>4</v>
      </c>
      <c r="P257">
        <f>IF(dataset!P257="Yes",1,0)</f>
        <v>1</v>
      </c>
      <c r="Q257">
        <f>IF(dataset!Q257="Yes",1,0)</f>
        <v>1</v>
      </c>
      <c r="R257">
        <f>VALUE(dataset!R257)</f>
        <v>100</v>
      </c>
      <c r="S257">
        <f>VALUE(dataset!S257)</f>
        <v>9</v>
      </c>
      <c r="T257">
        <f>VALUE(dataset!T257)</f>
        <v>10</v>
      </c>
      <c r="U257">
        <f>VALUE(dataset!U257)</f>
        <v>10</v>
      </c>
      <c r="V257">
        <f>MATCH(dataset!V257,{"Basic";"Intermediate";"Advanced"},0)</f>
        <v>3</v>
      </c>
      <c r="W257">
        <f>VALUE(dataset!W257)</f>
        <v>77</v>
      </c>
      <c r="X257">
        <f>VALUE(dataset!X257)</f>
        <v>225.3</v>
      </c>
      <c r="Y257">
        <f>IF(dataset!Y257="Placed",1,0)</f>
        <v>1</v>
      </c>
      <c r="Z257">
        <f>IFERROR(VALUE(RIGHT(dataset!Z257,1)),0)</f>
        <v>1</v>
      </c>
      <c r="AA257">
        <f>MATCH(dataset!AA257,_xlfn._xlws.SORT(_xlfn.UNIQUE(dataset!$AA$2:$AA$501)),0)</f>
        <v>11</v>
      </c>
      <c r="AB257">
        <f>MATCH(dataset!AB257,_xlfn._xlws.SORT(_xlfn.UNIQUE(dataset!$AB$2:$AB$501)),0)</f>
        <v>4</v>
      </c>
      <c r="AC257">
        <f>VALUE(dataset!AC257)</f>
        <v>83962</v>
      </c>
    </row>
    <row r="258" spans="1:29" x14ac:dyDescent="0.3">
      <c r="A258">
        <f>VALUE(RIGHT(dataset!A258,6))</f>
        <v>257</v>
      </c>
      <c r="B258">
        <f>VALUE(dataset!B258)</f>
        <v>19</v>
      </c>
      <c r="C258">
        <f>IF(dataset!C258="Male",1,2)</f>
        <v>1</v>
      </c>
      <c r="D258">
        <f>MATCH(dataset!D258,{"Freshman";"Sophomore";"Junior";"Senior"},0)</f>
        <v>3</v>
      </c>
      <c r="E258">
        <f>MATCH(dataset!E258,_xlfn._xlws.SORT(_xlfn.UNIQUE(dataset!$E$2:$E$501)),0)</f>
        <v>4</v>
      </c>
      <c r="F258">
        <f>VALUE(dataset!F258)</f>
        <v>82</v>
      </c>
      <c r="G258">
        <f>VALUE(dataset!G258)</f>
        <v>12</v>
      </c>
      <c r="H258" s="2">
        <f>VALUE(dataset!H258)</f>
        <v>2.8</v>
      </c>
      <c r="I258">
        <f>MATCH(dataset!I258,{"Poor";"Average";"Good";"Excellent"},0)</f>
        <v>2</v>
      </c>
      <c r="J258">
        <f>VALUE(dataset!J258)</f>
        <v>6</v>
      </c>
      <c r="K258">
        <f>VALUE(dataset!K258)</f>
        <v>10</v>
      </c>
      <c r="L258">
        <f>VALUE(dataset!L258)</f>
        <v>1</v>
      </c>
      <c r="M258">
        <f>VALUE(dataset!M258)</f>
        <v>4</v>
      </c>
      <c r="N258">
        <f>IF(dataset!N258="Yes",1,0)</f>
        <v>1</v>
      </c>
      <c r="O258">
        <f>VALUE(dataset!O258)</f>
        <v>5</v>
      </c>
      <c r="P258">
        <f>IF(dataset!P258="Yes",1,0)</f>
        <v>1</v>
      </c>
      <c r="Q258">
        <f>IF(dataset!Q258="Yes",1,0)</f>
        <v>0</v>
      </c>
      <c r="R258">
        <f>VALUE(dataset!R258)</f>
        <v>100</v>
      </c>
      <c r="S258">
        <f>VALUE(dataset!S258)</f>
        <v>9</v>
      </c>
      <c r="T258">
        <f>VALUE(dataset!T258)</f>
        <v>10</v>
      </c>
      <c r="U258">
        <f>VALUE(dataset!U258)</f>
        <v>7</v>
      </c>
      <c r="V258">
        <f>MATCH(dataset!V258,{"Basic";"Intermediate";"Advanced"},0)</f>
        <v>3</v>
      </c>
      <c r="W258">
        <f>VALUE(dataset!W258)</f>
        <v>87</v>
      </c>
      <c r="X258">
        <f>VALUE(dataset!X258)</f>
        <v>218</v>
      </c>
      <c r="Y258">
        <f>IF(dataset!Y258="Placed",1,0)</f>
        <v>1</v>
      </c>
      <c r="Z258">
        <f>IFERROR(VALUE(RIGHT(dataset!Z258,1)),0)</f>
        <v>1</v>
      </c>
      <c r="AA258">
        <f>MATCH(dataset!AA258,_xlfn._xlws.SORT(_xlfn.UNIQUE(dataset!$AA$2:$AA$501)),0)</f>
        <v>16</v>
      </c>
      <c r="AB258">
        <f>MATCH(dataset!AB258,_xlfn._xlws.SORT(_xlfn.UNIQUE(dataset!$AB$2:$AB$501)),0)</f>
        <v>2</v>
      </c>
      <c r="AC258">
        <f>VALUE(dataset!AC258)</f>
        <v>93038</v>
      </c>
    </row>
    <row r="259" spans="1:29" x14ac:dyDescent="0.3">
      <c r="A259">
        <f>VALUE(RIGHT(dataset!A259,6))</f>
        <v>258</v>
      </c>
      <c r="B259">
        <f>VALUE(dataset!B259)</f>
        <v>20</v>
      </c>
      <c r="C259">
        <f>IF(dataset!C259="Male",1,2)</f>
        <v>1</v>
      </c>
      <c r="D259">
        <f>MATCH(dataset!D259,{"Freshman";"Sophomore";"Junior";"Senior"},0)</f>
        <v>2</v>
      </c>
      <c r="E259">
        <f>MATCH(dataset!E259,_xlfn._xlws.SORT(_xlfn.UNIQUE(dataset!$E$2:$E$501)),0)</f>
        <v>3</v>
      </c>
      <c r="F259">
        <f>VALUE(dataset!F259)</f>
        <v>85</v>
      </c>
      <c r="G259">
        <f>VALUE(dataset!G259)</f>
        <v>20</v>
      </c>
      <c r="H259" s="2">
        <f>VALUE(dataset!H259)</f>
        <v>3.02</v>
      </c>
      <c r="I259">
        <f>MATCH(dataset!I259,{"Poor";"Average";"Good";"Excellent"},0)</f>
        <v>2</v>
      </c>
      <c r="J259">
        <f>VALUE(dataset!J259)</f>
        <v>6</v>
      </c>
      <c r="K259">
        <f>VALUE(dataset!K259)</f>
        <v>12</v>
      </c>
      <c r="L259">
        <f>VALUE(dataset!L259)</f>
        <v>2</v>
      </c>
      <c r="M259">
        <f>VALUE(dataset!M259)</f>
        <v>4</v>
      </c>
      <c r="N259">
        <f>IF(dataset!N259="Yes",1,0)</f>
        <v>1</v>
      </c>
      <c r="O259">
        <f>VALUE(dataset!O259)</f>
        <v>4</v>
      </c>
      <c r="P259">
        <f>IF(dataset!P259="Yes",1,0)</f>
        <v>0</v>
      </c>
      <c r="Q259">
        <f>IF(dataset!Q259="Yes",1,0)</f>
        <v>1</v>
      </c>
      <c r="R259">
        <f>VALUE(dataset!R259)</f>
        <v>100</v>
      </c>
      <c r="S259">
        <f>VALUE(dataset!S259)</f>
        <v>9</v>
      </c>
      <c r="T259">
        <f>VALUE(dataset!T259)</f>
        <v>5</v>
      </c>
      <c r="U259">
        <f>VALUE(dataset!U259)</f>
        <v>6</v>
      </c>
      <c r="V259">
        <f>MATCH(dataset!V259,{"Basic";"Intermediate";"Advanced"},0)</f>
        <v>3</v>
      </c>
      <c r="W259">
        <f>VALUE(dataset!W259)</f>
        <v>76</v>
      </c>
      <c r="X259">
        <f>VALUE(dataset!X259)</f>
        <v>214.3</v>
      </c>
      <c r="Y259">
        <f>IF(dataset!Y259="Placed",1,0)</f>
        <v>1</v>
      </c>
      <c r="Z259">
        <f>IFERROR(VALUE(RIGHT(dataset!Z259,1)),0)</f>
        <v>1</v>
      </c>
      <c r="AA259">
        <f>MATCH(dataset!AA259,_xlfn._xlws.SORT(_xlfn.UNIQUE(dataset!$AA$2:$AA$501)),0)</f>
        <v>11</v>
      </c>
      <c r="AB259">
        <f>MATCH(dataset!AB259,_xlfn._xlws.SORT(_xlfn.UNIQUE(dataset!$AB$2:$AB$501)),0)</f>
        <v>2</v>
      </c>
      <c r="AC259">
        <f>VALUE(dataset!AC259)</f>
        <v>71757</v>
      </c>
    </row>
    <row r="260" spans="1:29" x14ac:dyDescent="0.3">
      <c r="A260">
        <f>VALUE(RIGHT(dataset!A260,6))</f>
        <v>259</v>
      </c>
      <c r="B260">
        <f>VALUE(dataset!B260)</f>
        <v>22</v>
      </c>
      <c r="C260">
        <f>IF(dataset!C260="Male",1,2)</f>
        <v>1</v>
      </c>
      <c r="D260">
        <f>MATCH(dataset!D260,{"Freshman";"Sophomore";"Junior";"Senior"},0)</f>
        <v>3</v>
      </c>
      <c r="E260">
        <f>MATCH(dataset!E260,_xlfn._xlws.SORT(_xlfn.UNIQUE(dataset!$E$2:$E$501)),0)</f>
        <v>5</v>
      </c>
      <c r="F260">
        <f>VALUE(dataset!F260)</f>
        <v>80</v>
      </c>
      <c r="G260">
        <f>VALUE(dataset!G260)</f>
        <v>24</v>
      </c>
      <c r="H260" s="2">
        <f>VALUE(dataset!H260)</f>
        <v>3.24</v>
      </c>
      <c r="I260">
        <f>MATCH(dataset!I260,{"Poor";"Average";"Good";"Excellent"},0)</f>
        <v>3</v>
      </c>
      <c r="J260">
        <f>VALUE(dataset!J260)</f>
        <v>8</v>
      </c>
      <c r="K260">
        <f>VALUE(dataset!K260)</f>
        <v>8</v>
      </c>
      <c r="L260">
        <f>VALUE(dataset!L260)</f>
        <v>1</v>
      </c>
      <c r="M260">
        <f>VALUE(dataset!M260)</f>
        <v>5</v>
      </c>
      <c r="N260">
        <f>IF(dataset!N260="Yes",1,0)</f>
        <v>1</v>
      </c>
      <c r="O260">
        <f>VALUE(dataset!O260)</f>
        <v>5</v>
      </c>
      <c r="P260">
        <f>IF(dataset!P260="Yes",1,0)</f>
        <v>1</v>
      </c>
      <c r="Q260">
        <f>IF(dataset!Q260="Yes",1,0)</f>
        <v>1</v>
      </c>
      <c r="R260">
        <f>VALUE(dataset!R260)</f>
        <v>100</v>
      </c>
      <c r="S260">
        <f>VALUE(dataset!S260)</f>
        <v>10</v>
      </c>
      <c r="T260">
        <f>VALUE(dataset!T260)</f>
        <v>7</v>
      </c>
      <c r="U260">
        <f>VALUE(dataset!U260)</f>
        <v>8</v>
      </c>
      <c r="V260">
        <f>MATCH(dataset!V260,{"Basic";"Intermediate";"Advanced"},0)</f>
        <v>3</v>
      </c>
      <c r="W260">
        <f>VALUE(dataset!W260)</f>
        <v>79</v>
      </c>
      <c r="X260">
        <f>VALUE(dataset!X260)</f>
        <v>228.6</v>
      </c>
      <c r="Y260">
        <f>IF(dataset!Y260="Placed",1,0)</f>
        <v>1</v>
      </c>
      <c r="Z260">
        <f>IFERROR(VALUE(RIGHT(dataset!Z260,1)),0)</f>
        <v>1</v>
      </c>
      <c r="AA260">
        <f>MATCH(dataset!AA260,_xlfn._xlws.SORT(_xlfn.UNIQUE(dataset!$AA$2:$AA$501)),0)</f>
        <v>8</v>
      </c>
      <c r="AB260">
        <f>MATCH(dataset!AB260,_xlfn._xlws.SORT(_xlfn.UNIQUE(dataset!$AB$2:$AB$501)),0)</f>
        <v>1</v>
      </c>
      <c r="AC260">
        <f>VALUE(dataset!AC260)</f>
        <v>102432</v>
      </c>
    </row>
    <row r="261" spans="1:29" x14ac:dyDescent="0.3">
      <c r="A261">
        <f>VALUE(RIGHT(dataset!A261,6))</f>
        <v>260</v>
      </c>
      <c r="B261">
        <f>VALUE(dataset!B261)</f>
        <v>20</v>
      </c>
      <c r="C261">
        <f>IF(dataset!C261="Male",1,2)</f>
        <v>2</v>
      </c>
      <c r="D261">
        <f>MATCH(dataset!D261,{"Freshman";"Sophomore";"Junior";"Senior"},0)</f>
        <v>1</v>
      </c>
      <c r="E261">
        <f>MATCH(dataset!E261,_xlfn._xlws.SORT(_xlfn.UNIQUE(dataset!$E$2:$E$501)),0)</f>
        <v>2</v>
      </c>
      <c r="F261">
        <f>VALUE(dataset!F261)</f>
        <v>73</v>
      </c>
      <c r="G261">
        <f>VALUE(dataset!G261)</f>
        <v>27</v>
      </c>
      <c r="H261" s="2">
        <f>VALUE(dataset!H261)</f>
        <v>2.83</v>
      </c>
      <c r="I261">
        <f>MATCH(dataset!I261,{"Poor";"Average";"Good";"Excellent"},0)</f>
        <v>2</v>
      </c>
      <c r="J261">
        <f>VALUE(dataset!J261)</f>
        <v>4</v>
      </c>
      <c r="K261">
        <f>VALUE(dataset!K261)</f>
        <v>7</v>
      </c>
      <c r="L261">
        <f>VALUE(dataset!L261)</f>
        <v>0</v>
      </c>
      <c r="M261">
        <f>VALUE(dataset!M261)</f>
        <v>1</v>
      </c>
      <c r="N261">
        <f>IF(dataset!N261="Yes",1,0)</f>
        <v>1</v>
      </c>
      <c r="O261">
        <f>VALUE(dataset!O261)</f>
        <v>4</v>
      </c>
      <c r="P261">
        <f>IF(dataset!P261="Yes",1,0)</f>
        <v>0</v>
      </c>
      <c r="Q261">
        <f>IF(dataset!Q261="Yes",1,0)</f>
        <v>1</v>
      </c>
      <c r="R261">
        <f>VALUE(dataset!R261)</f>
        <v>88</v>
      </c>
      <c r="S261">
        <f>VALUE(dataset!S261)</f>
        <v>8</v>
      </c>
      <c r="T261">
        <f>VALUE(dataset!T261)</f>
        <v>5</v>
      </c>
      <c r="U261">
        <f>VALUE(dataset!U261)</f>
        <v>5</v>
      </c>
      <c r="V261">
        <f>MATCH(dataset!V261,{"Basic";"Intermediate";"Advanced"},0)</f>
        <v>3</v>
      </c>
      <c r="W261">
        <f>VALUE(dataset!W261)</f>
        <v>68</v>
      </c>
      <c r="X261">
        <f>VALUE(dataset!X261)</f>
        <v>178.85</v>
      </c>
      <c r="Y261">
        <f>IF(dataset!Y261="Placed",1,0)</f>
        <v>1</v>
      </c>
      <c r="Z261">
        <f>IFERROR(VALUE(RIGHT(dataset!Z261,1)),0)</f>
        <v>2</v>
      </c>
      <c r="AA261">
        <f>MATCH(dataset!AA261,_xlfn._xlws.SORT(_xlfn.UNIQUE(dataset!$AA$2:$AA$501)),0)</f>
        <v>7</v>
      </c>
      <c r="AB261">
        <f>MATCH(dataset!AB261,_xlfn._xlws.SORT(_xlfn.UNIQUE(dataset!$AB$2:$AB$501)),0)</f>
        <v>4</v>
      </c>
      <c r="AC261">
        <f>VALUE(dataset!AC261)</f>
        <v>56973</v>
      </c>
    </row>
    <row r="262" spans="1:29" x14ac:dyDescent="0.3">
      <c r="A262">
        <f>VALUE(RIGHT(dataset!A262,6))</f>
        <v>261</v>
      </c>
      <c r="B262">
        <f>VALUE(dataset!B262)</f>
        <v>20</v>
      </c>
      <c r="C262">
        <f>IF(dataset!C262="Male",1,2)</f>
        <v>1</v>
      </c>
      <c r="D262">
        <f>MATCH(dataset!D262,{"Freshman";"Sophomore";"Junior";"Senior"},0)</f>
        <v>4</v>
      </c>
      <c r="E262">
        <f>MATCH(dataset!E262,_xlfn._xlws.SORT(_xlfn.UNIQUE(dataset!$E$2:$E$501)),0)</f>
        <v>3</v>
      </c>
      <c r="F262">
        <f>VALUE(dataset!F262)</f>
        <v>77</v>
      </c>
      <c r="G262">
        <f>VALUE(dataset!G262)</f>
        <v>20</v>
      </c>
      <c r="H262" s="2">
        <f>VALUE(dataset!H262)</f>
        <v>2.84</v>
      </c>
      <c r="I262">
        <f>MATCH(dataset!I262,{"Poor";"Average";"Good";"Excellent"},0)</f>
        <v>2</v>
      </c>
      <c r="J262">
        <f>VALUE(dataset!J262)</f>
        <v>7</v>
      </c>
      <c r="K262">
        <f>VALUE(dataset!K262)</f>
        <v>7</v>
      </c>
      <c r="L262">
        <f>VALUE(dataset!L262)</f>
        <v>0</v>
      </c>
      <c r="M262">
        <f>VALUE(dataset!M262)</f>
        <v>3</v>
      </c>
      <c r="N262">
        <f>IF(dataset!N262="Yes",1,0)</f>
        <v>1</v>
      </c>
      <c r="O262">
        <f>VALUE(dataset!O262)</f>
        <v>4</v>
      </c>
      <c r="P262">
        <f>IF(dataset!P262="Yes",1,0)</f>
        <v>1</v>
      </c>
      <c r="Q262">
        <f>IF(dataset!Q262="Yes",1,0)</f>
        <v>1</v>
      </c>
      <c r="R262">
        <f>VALUE(dataset!R262)</f>
        <v>100</v>
      </c>
      <c r="S262">
        <f>VALUE(dataset!S262)</f>
        <v>9</v>
      </c>
      <c r="T262">
        <f>VALUE(dataset!T262)</f>
        <v>9</v>
      </c>
      <c r="U262">
        <f>VALUE(dataset!U262)</f>
        <v>7</v>
      </c>
      <c r="V262">
        <f>MATCH(dataset!V262,{"Basic";"Intermediate";"Advanced"},0)</f>
        <v>3</v>
      </c>
      <c r="W262">
        <f>VALUE(dataset!W262)</f>
        <v>72</v>
      </c>
      <c r="X262">
        <f>VALUE(dataset!X262)</f>
        <v>202.6</v>
      </c>
      <c r="Y262">
        <f>IF(dataset!Y262="Placed",1,0)</f>
        <v>0</v>
      </c>
      <c r="Z262">
        <f>IFERROR(VALUE(RIGHT(dataset!Z262,1)),0)</f>
        <v>0</v>
      </c>
      <c r="AA262">
        <f>MATCH(dataset!AA262,_xlfn._xlws.SORT(_xlfn.UNIQUE(dataset!$AA$2:$AA$501)),0)</f>
        <v>14</v>
      </c>
      <c r="AB262">
        <f>MATCH(dataset!AB262,_xlfn._xlws.SORT(_xlfn.UNIQUE(dataset!$AB$2:$AB$501)),0)</f>
        <v>3</v>
      </c>
      <c r="AC262">
        <f>VALUE(dataset!AC262)</f>
        <v>0</v>
      </c>
    </row>
    <row r="263" spans="1:29" x14ac:dyDescent="0.3">
      <c r="A263">
        <f>VALUE(RIGHT(dataset!A263,6))</f>
        <v>262</v>
      </c>
      <c r="B263">
        <f>VALUE(dataset!B263)</f>
        <v>25</v>
      </c>
      <c r="C263">
        <f>IF(dataset!C263="Male",1,2)</f>
        <v>1</v>
      </c>
      <c r="D263">
        <f>MATCH(dataset!D263,{"Freshman";"Sophomore";"Junior";"Senior"},0)</f>
        <v>2</v>
      </c>
      <c r="E263">
        <f>MATCH(dataset!E263,_xlfn._xlws.SORT(_xlfn.UNIQUE(dataset!$E$2:$E$501)),0)</f>
        <v>7</v>
      </c>
      <c r="F263">
        <f>VALUE(dataset!F263)</f>
        <v>83</v>
      </c>
      <c r="G263">
        <f>VALUE(dataset!G263)</f>
        <v>24</v>
      </c>
      <c r="H263" s="2">
        <f>VALUE(dataset!H263)</f>
        <v>3.19</v>
      </c>
      <c r="I263">
        <f>MATCH(dataset!I263,{"Poor";"Average";"Good";"Excellent"},0)</f>
        <v>2</v>
      </c>
      <c r="J263">
        <f>VALUE(dataset!J263)</f>
        <v>4</v>
      </c>
      <c r="K263">
        <f>VALUE(dataset!K263)</f>
        <v>6</v>
      </c>
      <c r="L263">
        <f>VALUE(dataset!L263)</f>
        <v>5</v>
      </c>
      <c r="M263">
        <f>VALUE(dataset!M263)</f>
        <v>1</v>
      </c>
      <c r="N263">
        <f>IF(dataset!N263="Yes",1,0)</f>
        <v>0</v>
      </c>
      <c r="O263">
        <f>VALUE(dataset!O263)</f>
        <v>3</v>
      </c>
      <c r="P263">
        <f>IF(dataset!P263="Yes",1,0)</f>
        <v>0</v>
      </c>
      <c r="Q263">
        <f>IF(dataset!Q263="Yes",1,0)</f>
        <v>1</v>
      </c>
      <c r="R263">
        <f>VALUE(dataset!R263)</f>
        <v>91</v>
      </c>
      <c r="S263">
        <f>VALUE(dataset!S263)</f>
        <v>7</v>
      </c>
      <c r="T263">
        <f>VALUE(dataset!T263)</f>
        <v>7</v>
      </c>
      <c r="U263">
        <f>VALUE(dataset!U263)</f>
        <v>4</v>
      </c>
      <c r="V263">
        <f>MATCH(dataset!V263,{"Basic";"Intermediate";"Advanced"},0)</f>
        <v>3</v>
      </c>
      <c r="W263">
        <f>VALUE(dataset!W263)</f>
        <v>63</v>
      </c>
      <c r="X263">
        <f>VALUE(dataset!X263)</f>
        <v>179.15</v>
      </c>
      <c r="Y263">
        <f>IF(dataset!Y263="Placed",1,0)</f>
        <v>0</v>
      </c>
      <c r="Z263">
        <f>IFERROR(VALUE(RIGHT(dataset!Z263,1)),0)</f>
        <v>0</v>
      </c>
      <c r="AA263">
        <f>MATCH(dataset!AA263,_xlfn._xlws.SORT(_xlfn.UNIQUE(dataset!$AA$2:$AA$501)),0)</f>
        <v>14</v>
      </c>
      <c r="AB263">
        <f>MATCH(dataset!AB263,_xlfn._xlws.SORT(_xlfn.UNIQUE(dataset!$AB$2:$AB$501)),0)</f>
        <v>3</v>
      </c>
      <c r="AC263">
        <f>VALUE(dataset!AC263)</f>
        <v>0</v>
      </c>
    </row>
    <row r="264" spans="1:29" x14ac:dyDescent="0.3">
      <c r="A264">
        <f>VALUE(RIGHT(dataset!A264,6))</f>
        <v>263</v>
      </c>
      <c r="B264">
        <f>VALUE(dataset!B264)</f>
        <v>21</v>
      </c>
      <c r="C264">
        <f>IF(dataset!C264="Male",1,2)</f>
        <v>1</v>
      </c>
      <c r="D264">
        <f>MATCH(dataset!D264,{"Freshman";"Sophomore";"Junior";"Senior"},0)</f>
        <v>1</v>
      </c>
      <c r="E264">
        <f>MATCH(dataset!E264,_xlfn._xlws.SORT(_xlfn.UNIQUE(dataset!$E$2:$E$501)),0)</f>
        <v>3</v>
      </c>
      <c r="F264">
        <f>VALUE(dataset!F264)</f>
        <v>80</v>
      </c>
      <c r="G264">
        <f>VALUE(dataset!G264)</f>
        <v>24</v>
      </c>
      <c r="H264" s="2">
        <f>VALUE(dataset!H264)</f>
        <v>3.29</v>
      </c>
      <c r="I264">
        <f>MATCH(dataset!I264,{"Poor";"Average";"Good";"Excellent"},0)</f>
        <v>3</v>
      </c>
      <c r="J264">
        <f>VALUE(dataset!J264)</f>
        <v>8</v>
      </c>
      <c r="K264">
        <f>VALUE(dataset!K264)</f>
        <v>7</v>
      </c>
      <c r="L264">
        <f>VALUE(dataset!L264)</f>
        <v>3</v>
      </c>
      <c r="M264">
        <f>VALUE(dataset!M264)</f>
        <v>3</v>
      </c>
      <c r="N264">
        <f>IF(dataset!N264="Yes",1,0)</f>
        <v>1</v>
      </c>
      <c r="O264">
        <f>VALUE(dataset!O264)</f>
        <v>4</v>
      </c>
      <c r="P264">
        <f>IF(dataset!P264="Yes",1,0)</f>
        <v>0</v>
      </c>
      <c r="Q264">
        <f>IF(dataset!Q264="Yes",1,0)</f>
        <v>1</v>
      </c>
      <c r="R264">
        <f>VALUE(dataset!R264)</f>
        <v>100</v>
      </c>
      <c r="S264">
        <f>VALUE(dataset!S264)</f>
        <v>8</v>
      </c>
      <c r="T264">
        <f>VALUE(dataset!T264)</f>
        <v>7</v>
      </c>
      <c r="U264">
        <f>VALUE(dataset!U264)</f>
        <v>8</v>
      </c>
      <c r="V264">
        <f>MATCH(dataset!V264,{"Basic";"Intermediate";"Advanced"},0)</f>
        <v>3</v>
      </c>
      <c r="W264">
        <f>VALUE(dataset!W264)</f>
        <v>78</v>
      </c>
      <c r="X264">
        <f>VALUE(dataset!X264)</f>
        <v>220.85</v>
      </c>
      <c r="Y264">
        <f>IF(dataset!Y264="Placed",1,0)</f>
        <v>1</v>
      </c>
      <c r="Z264">
        <f>IFERROR(VALUE(RIGHT(dataset!Z264,1)),0)</f>
        <v>1</v>
      </c>
      <c r="AA264">
        <f>MATCH(dataset!AA264,_xlfn._xlws.SORT(_xlfn.UNIQUE(dataset!$AA$2:$AA$501)),0)</f>
        <v>11</v>
      </c>
      <c r="AB264">
        <f>MATCH(dataset!AB264,_xlfn._xlws.SORT(_xlfn.UNIQUE(dataset!$AB$2:$AB$501)),0)</f>
        <v>1</v>
      </c>
      <c r="AC264">
        <f>VALUE(dataset!AC264)</f>
        <v>74332</v>
      </c>
    </row>
    <row r="265" spans="1:29" x14ac:dyDescent="0.3">
      <c r="A265">
        <f>VALUE(RIGHT(dataset!A265,6))</f>
        <v>264</v>
      </c>
      <c r="B265">
        <f>VALUE(dataset!B265)</f>
        <v>21</v>
      </c>
      <c r="C265">
        <f>IF(dataset!C265="Male",1,2)</f>
        <v>2</v>
      </c>
      <c r="D265">
        <f>MATCH(dataset!D265,{"Freshman";"Sophomore";"Junior";"Senior"},0)</f>
        <v>2</v>
      </c>
      <c r="E265">
        <f>MATCH(dataset!E265,_xlfn._xlws.SORT(_xlfn.UNIQUE(dataset!$E$2:$E$501)),0)</f>
        <v>3</v>
      </c>
      <c r="F265">
        <f>VALUE(dataset!F265)</f>
        <v>83</v>
      </c>
      <c r="G265">
        <f>VALUE(dataset!G265)</f>
        <v>30</v>
      </c>
      <c r="H265" s="2">
        <f>VALUE(dataset!H265)</f>
        <v>3.42</v>
      </c>
      <c r="I265">
        <f>MATCH(dataset!I265,{"Poor";"Average";"Good";"Excellent"},0)</f>
        <v>3</v>
      </c>
      <c r="J265">
        <f>VALUE(dataset!J265)</f>
        <v>7</v>
      </c>
      <c r="K265">
        <f>VALUE(dataset!K265)</f>
        <v>13</v>
      </c>
      <c r="L265">
        <f>VALUE(dataset!L265)</f>
        <v>2</v>
      </c>
      <c r="M265">
        <f>VALUE(dataset!M265)</f>
        <v>5</v>
      </c>
      <c r="N265">
        <f>IF(dataset!N265="Yes",1,0)</f>
        <v>0</v>
      </c>
      <c r="O265">
        <f>VALUE(dataset!O265)</f>
        <v>5</v>
      </c>
      <c r="P265">
        <f>IF(dataset!P265="Yes",1,0)</f>
        <v>1</v>
      </c>
      <c r="Q265">
        <f>IF(dataset!Q265="Yes",1,0)</f>
        <v>1</v>
      </c>
      <c r="R265">
        <f>VALUE(dataset!R265)</f>
        <v>100</v>
      </c>
      <c r="S265">
        <f>VALUE(dataset!S265)</f>
        <v>10</v>
      </c>
      <c r="T265">
        <f>VALUE(dataset!T265)</f>
        <v>10</v>
      </c>
      <c r="U265">
        <f>VALUE(dataset!U265)</f>
        <v>9</v>
      </c>
      <c r="V265">
        <f>MATCH(dataset!V265,{"Basic";"Intermediate";"Advanced"},0)</f>
        <v>3</v>
      </c>
      <c r="W265">
        <f>VALUE(dataset!W265)</f>
        <v>84</v>
      </c>
      <c r="X265">
        <f>VALUE(dataset!X265)</f>
        <v>243.3</v>
      </c>
      <c r="Y265">
        <f>IF(dataset!Y265="Placed",1,0)</f>
        <v>1</v>
      </c>
      <c r="Z265">
        <f>IFERROR(VALUE(RIGHT(dataset!Z265,1)),0)</f>
        <v>1</v>
      </c>
      <c r="AA265">
        <f>MATCH(dataset!AA265,_xlfn._xlws.SORT(_xlfn.UNIQUE(dataset!$AA$2:$AA$501)),0)</f>
        <v>11</v>
      </c>
      <c r="AB265">
        <f>MATCH(dataset!AB265,_xlfn._xlws.SORT(_xlfn.UNIQUE(dataset!$AB$2:$AB$501)),0)</f>
        <v>1</v>
      </c>
      <c r="AC265">
        <f>VALUE(dataset!AC265)</f>
        <v>81511</v>
      </c>
    </row>
    <row r="266" spans="1:29" x14ac:dyDescent="0.3">
      <c r="A266">
        <f>VALUE(RIGHT(dataset!A266,6))</f>
        <v>265</v>
      </c>
      <c r="B266">
        <f>VALUE(dataset!B266)</f>
        <v>22</v>
      </c>
      <c r="C266">
        <f>IF(dataset!C266="Male",1,2)</f>
        <v>2</v>
      </c>
      <c r="D266">
        <f>MATCH(dataset!D266,{"Freshman";"Sophomore";"Junior";"Senior"},0)</f>
        <v>1</v>
      </c>
      <c r="E266">
        <f>MATCH(dataset!E266,_xlfn._xlws.SORT(_xlfn.UNIQUE(dataset!$E$2:$E$501)),0)</f>
        <v>6</v>
      </c>
      <c r="F266">
        <f>VALUE(dataset!F266)</f>
        <v>76</v>
      </c>
      <c r="G266">
        <f>VALUE(dataset!G266)</f>
        <v>24</v>
      </c>
      <c r="H266" s="2">
        <f>VALUE(dataset!H266)</f>
        <v>3.19</v>
      </c>
      <c r="I266">
        <f>MATCH(dataset!I266,{"Poor";"Average";"Good";"Excellent"},0)</f>
        <v>2</v>
      </c>
      <c r="J266">
        <f>VALUE(dataset!J266)</f>
        <v>5</v>
      </c>
      <c r="K266">
        <f>VALUE(dataset!K266)</f>
        <v>9</v>
      </c>
      <c r="L266">
        <f>VALUE(dataset!L266)</f>
        <v>4</v>
      </c>
      <c r="M266">
        <f>VALUE(dataset!M266)</f>
        <v>1</v>
      </c>
      <c r="N266">
        <f>IF(dataset!N266="Yes",1,0)</f>
        <v>0</v>
      </c>
      <c r="O266">
        <f>VALUE(dataset!O266)</f>
        <v>4</v>
      </c>
      <c r="P266">
        <f>IF(dataset!P266="Yes",1,0)</f>
        <v>0</v>
      </c>
      <c r="Q266">
        <f>IF(dataset!Q266="Yes",1,0)</f>
        <v>0</v>
      </c>
      <c r="R266">
        <f>VALUE(dataset!R266)</f>
        <v>100</v>
      </c>
      <c r="S266">
        <f>VALUE(dataset!S266)</f>
        <v>8</v>
      </c>
      <c r="T266">
        <f>VALUE(dataset!T266)</f>
        <v>5</v>
      </c>
      <c r="U266">
        <f>VALUE(dataset!U266)</f>
        <v>7</v>
      </c>
      <c r="V266">
        <f>MATCH(dataset!V266,{"Basic";"Intermediate";"Advanced"},0)</f>
        <v>3</v>
      </c>
      <c r="W266">
        <f>VALUE(dataset!W266)</f>
        <v>73</v>
      </c>
      <c r="X266">
        <f>VALUE(dataset!X266)</f>
        <v>208.35</v>
      </c>
      <c r="Y266">
        <f>IF(dataset!Y266="Placed",1,0)</f>
        <v>1</v>
      </c>
      <c r="Z266">
        <f>IFERROR(VALUE(RIGHT(dataset!Z266,1)),0)</f>
        <v>1</v>
      </c>
      <c r="AA266">
        <f>MATCH(dataset!AA266,_xlfn._xlws.SORT(_xlfn.UNIQUE(dataset!$AA$2:$AA$501)),0)</f>
        <v>10</v>
      </c>
      <c r="AB266">
        <f>MATCH(dataset!AB266,_xlfn._xlws.SORT(_xlfn.UNIQUE(dataset!$AB$2:$AB$501)),0)</f>
        <v>5</v>
      </c>
      <c r="AC266">
        <f>VALUE(dataset!AC266)</f>
        <v>87613</v>
      </c>
    </row>
    <row r="267" spans="1:29" x14ac:dyDescent="0.3">
      <c r="A267">
        <f>VALUE(RIGHT(dataset!A267,6))</f>
        <v>266</v>
      </c>
      <c r="B267">
        <f>VALUE(dataset!B267)</f>
        <v>19</v>
      </c>
      <c r="C267">
        <f>IF(dataset!C267="Male",1,2)</f>
        <v>2</v>
      </c>
      <c r="D267">
        <f>MATCH(dataset!D267,{"Freshman";"Sophomore";"Junior";"Senior"},0)</f>
        <v>2</v>
      </c>
      <c r="E267">
        <f>MATCH(dataset!E267,_xlfn._xlws.SORT(_xlfn.UNIQUE(dataset!$E$2:$E$501)),0)</f>
        <v>5</v>
      </c>
      <c r="F267">
        <f>VALUE(dataset!F267)</f>
        <v>67</v>
      </c>
      <c r="G267">
        <f>VALUE(dataset!G267)</f>
        <v>12</v>
      </c>
      <c r="H267" s="2">
        <f>VALUE(dataset!H267)</f>
        <v>2.65</v>
      </c>
      <c r="I267">
        <f>MATCH(dataset!I267,{"Poor";"Average";"Good";"Excellent"},0)</f>
        <v>2</v>
      </c>
      <c r="J267">
        <f>VALUE(dataset!J267)</f>
        <v>4</v>
      </c>
      <c r="K267">
        <f>VALUE(dataset!K267)</f>
        <v>8</v>
      </c>
      <c r="L267">
        <f>VALUE(dataset!L267)</f>
        <v>1</v>
      </c>
      <c r="M267">
        <f>VALUE(dataset!M267)</f>
        <v>6</v>
      </c>
      <c r="N267">
        <f>IF(dataset!N267="Yes",1,0)</f>
        <v>1</v>
      </c>
      <c r="O267">
        <f>VALUE(dataset!O267)</f>
        <v>5</v>
      </c>
      <c r="P267">
        <f>IF(dataset!P267="Yes",1,0)</f>
        <v>1</v>
      </c>
      <c r="Q267">
        <f>IF(dataset!Q267="Yes",1,0)</f>
        <v>0</v>
      </c>
      <c r="R267">
        <f>VALUE(dataset!R267)</f>
        <v>99</v>
      </c>
      <c r="S267">
        <f>VALUE(dataset!S267)</f>
        <v>10</v>
      </c>
      <c r="T267">
        <f>VALUE(dataset!T267)</f>
        <v>10</v>
      </c>
      <c r="U267">
        <f>VALUE(dataset!U267)</f>
        <v>6</v>
      </c>
      <c r="V267">
        <f>MATCH(dataset!V267,{"Basic";"Intermediate";"Advanced"},0)</f>
        <v>3</v>
      </c>
      <c r="W267">
        <f>VALUE(dataset!W267)</f>
        <v>60</v>
      </c>
      <c r="X267">
        <f>VALUE(dataset!X267)</f>
        <v>189.95</v>
      </c>
      <c r="Y267">
        <f>IF(dataset!Y267="Placed",1,0)</f>
        <v>0</v>
      </c>
      <c r="Z267">
        <f>IFERROR(VALUE(RIGHT(dataset!Z267,1)),0)</f>
        <v>0</v>
      </c>
      <c r="AA267">
        <f>MATCH(dataset!AA267,_xlfn._xlws.SORT(_xlfn.UNIQUE(dataset!$AA$2:$AA$501)),0)</f>
        <v>14</v>
      </c>
      <c r="AB267">
        <f>MATCH(dataset!AB267,_xlfn._xlws.SORT(_xlfn.UNIQUE(dataset!$AB$2:$AB$501)),0)</f>
        <v>3</v>
      </c>
      <c r="AC267">
        <f>VALUE(dataset!AC267)</f>
        <v>0</v>
      </c>
    </row>
    <row r="268" spans="1:29" x14ac:dyDescent="0.3">
      <c r="A268">
        <f>VALUE(RIGHT(dataset!A268,6))</f>
        <v>267</v>
      </c>
      <c r="B268">
        <f>VALUE(dataset!B268)</f>
        <v>21</v>
      </c>
      <c r="C268">
        <f>IF(dataset!C268="Male",1,2)</f>
        <v>2</v>
      </c>
      <c r="D268">
        <f>MATCH(dataset!D268,{"Freshman";"Sophomore";"Junior";"Senior"},0)</f>
        <v>1</v>
      </c>
      <c r="E268">
        <f>MATCH(dataset!E268,_xlfn._xlws.SORT(_xlfn.UNIQUE(dataset!$E$2:$E$501)),0)</f>
        <v>4</v>
      </c>
      <c r="F268">
        <f>VALUE(dataset!F268)</f>
        <v>75</v>
      </c>
      <c r="G268">
        <f>VALUE(dataset!G268)</f>
        <v>26</v>
      </c>
      <c r="H268" s="2">
        <f>VALUE(dataset!H268)</f>
        <v>3.15</v>
      </c>
      <c r="I268">
        <f>MATCH(dataset!I268,{"Poor";"Average";"Good";"Excellent"},0)</f>
        <v>2</v>
      </c>
      <c r="J268">
        <f>VALUE(dataset!J268)</f>
        <v>8</v>
      </c>
      <c r="K268">
        <f>VALUE(dataset!K268)</f>
        <v>7</v>
      </c>
      <c r="L268">
        <f>VALUE(dataset!L268)</f>
        <v>0</v>
      </c>
      <c r="M268">
        <f>VALUE(dataset!M268)</f>
        <v>5</v>
      </c>
      <c r="N268">
        <f>IF(dataset!N268="Yes",1,0)</f>
        <v>1</v>
      </c>
      <c r="O268">
        <f>VALUE(dataset!O268)</f>
        <v>3</v>
      </c>
      <c r="P268">
        <f>IF(dataset!P268="Yes",1,0)</f>
        <v>1</v>
      </c>
      <c r="Q268">
        <f>IF(dataset!Q268="Yes",1,0)</f>
        <v>0</v>
      </c>
      <c r="R268">
        <f>VALUE(dataset!R268)</f>
        <v>88</v>
      </c>
      <c r="S268">
        <f>VALUE(dataset!S268)</f>
        <v>9</v>
      </c>
      <c r="T268">
        <f>VALUE(dataset!T268)</f>
        <v>10</v>
      </c>
      <c r="U268">
        <f>VALUE(dataset!U268)</f>
        <v>8</v>
      </c>
      <c r="V268">
        <f>MATCH(dataset!V268,{"Basic";"Intermediate";"Advanced"},0)</f>
        <v>3</v>
      </c>
      <c r="W268">
        <f>VALUE(dataset!W268)</f>
        <v>77</v>
      </c>
      <c r="X268">
        <f>VALUE(dataset!X268)</f>
        <v>207.15</v>
      </c>
      <c r="Y268">
        <f>IF(dataset!Y268="Placed",1,0)</f>
        <v>0</v>
      </c>
      <c r="Z268">
        <f>IFERROR(VALUE(RIGHT(dataset!Z268,1)),0)</f>
        <v>0</v>
      </c>
      <c r="AA268">
        <f>MATCH(dataset!AA268,_xlfn._xlws.SORT(_xlfn.UNIQUE(dataset!$AA$2:$AA$501)),0)</f>
        <v>14</v>
      </c>
      <c r="AB268">
        <f>MATCH(dataset!AB268,_xlfn._xlws.SORT(_xlfn.UNIQUE(dataset!$AB$2:$AB$501)),0)</f>
        <v>3</v>
      </c>
      <c r="AC268">
        <f>VALUE(dataset!AC268)</f>
        <v>0</v>
      </c>
    </row>
    <row r="269" spans="1:29" x14ac:dyDescent="0.3">
      <c r="A269">
        <f>VALUE(RIGHT(dataset!A269,6))</f>
        <v>268</v>
      </c>
      <c r="B269">
        <f>VALUE(dataset!B269)</f>
        <v>22</v>
      </c>
      <c r="C269">
        <f>IF(dataset!C269="Male",1,2)</f>
        <v>1</v>
      </c>
      <c r="D269">
        <f>MATCH(dataset!D269,{"Freshman";"Sophomore";"Junior";"Senior"},0)</f>
        <v>3</v>
      </c>
      <c r="E269">
        <f>MATCH(dataset!E269,_xlfn._xlws.SORT(_xlfn.UNIQUE(dataset!$E$2:$E$501)),0)</f>
        <v>3</v>
      </c>
      <c r="F269">
        <f>VALUE(dataset!F269)</f>
        <v>78</v>
      </c>
      <c r="G269">
        <f>VALUE(dataset!G269)</f>
        <v>12</v>
      </c>
      <c r="H269" s="2">
        <f>VALUE(dataset!H269)</f>
        <v>2.72</v>
      </c>
      <c r="I269">
        <f>MATCH(dataset!I269,{"Poor";"Average";"Good";"Excellent"},0)</f>
        <v>2</v>
      </c>
      <c r="J269">
        <f>VALUE(dataset!J269)</f>
        <v>7</v>
      </c>
      <c r="K269">
        <f>VALUE(dataset!K269)</f>
        <v>9</v>
      </c>
      <c r="L269">
        <f>VALUE(dataset!L269)</f>
        <v>1</v>
      </c>
      <c r="M269">
        <f>VALUE(dataset!M269)</f>
        <v>2</v>
      </c>
      <c r="N269">
        <f>IF(dataset!N269="Yes",1,0)</f>
        <v>0</v>
      </c>
      <c r="O269">
        <f>VALUE(dataset!O269)</f>
        <v>4</v>
      </c>
      <c r="P269">
        <f>IF(dataset!P269="Yes",1,0)</f>
        <v>1</v>
      </c>
      <c r="Q269">
        <f>IF(dataset!Q269="Yes",1,0)</f>
        <v>1</v>
      </c>
      <c r="R269">
        <f>VALUE(dataset!R269)</f>
        <v>95</v>
      </c>
      <c r="S269">
        <f>VALUE(dataset!S269)</f>
        <v>10</v>
      </c>
      <c r="T269">
        <f>VALUE(dataset!T269)</f>
        <v>9</v>
      </c>
      <c r="U269">
        <f>VALUE(dataset!U269)</f>
        <v>5</v>
      </c>
      <c r="V269">
        <f>MATCH(dataset!V269,{"Basic";"Intermediate";"Advanced"},0)</f>
        <v>3</v>
      </c>
      <c r="W269">
        <f>VALUE(dataset!W269)</f>
        <v>78</v>
      </c>
      <c r="X269">
        <f>VALUE(dataset!X269)</f>
        <v>205.8</v>
      </c>
      <c r="Y269">
        <f>IF(dataset!Y269="Placed",1,0)</f>
        <v>1</v>
      </c>
      <c r="Z269">
        <f>IFERROR(VALUE(RIGHT(dataset!Z269,1)),0)</f>
        <v>1</v>
      </c>
      <c r="AA269">
        <f>MATCH(dataset!AA269,_xlfn._xlws.SORT(_xlfn.UNIQUE(dataset!$AA$2:$AA$501)),0)</f>
        <v>17</v>
      </c>
      <c r="AB269">
        <f>MATCH(dataset!AB269,_xlfn._xlws.SORT(_xlfn.UNIQUE(dataset!$AB$2:$AB$501)),0)</f>
        <v>2</v>
      </c>
      <c r="AC269">
        <f>VALUE(dataset!AC269)</f>
        <v>81728</v>
      </c>
    </row>
    <row r="270" spans="1:29" x14ac:dyDescent="0.3">
      <c r="A270">
        <f>VALUE(RIGHT(dataset!A270,6))</f>
        <v>269</v>
      </c>
      <c r="B270">
        <f>VALUE(dataset!B270)</f>
        <v>23</v>
      </c>
      <c r="C270">
        <f>IF(dataset!C270="Male",1,2)</f>
        <v>2</v>
      </c>
      <c r="D270">
        <f>MATCH(dataset!D270,{"Freshman";"Sophomore";"Junior";"Senior"},0)</f>
        <v>4</v>
      </c>
      <c r="E270">
        <f>MATCH(dataset!E270,_xlfn._xlws.SORT(_xlfn.UNIQUE(dataset!$E$2:$E$501)),0)</f>
        <v>7</v>
      </c>
      <c r="F270">
        <f>VALUE(dataset!F270)</f>
        <v>94</v>
      </c>
      <c r="G270">
        <f>VALUE(dataset!G270)</f>
        <v>18</v>
      </c>
      <c r="H270" s="2">
        <f>VALUE(dataset!H270)</f>
        <v>3.18</v>
      </c>
      <c r="I270">
        <f>MATCH(dataset!I270,{"Poor";"Average";"Good";"Excellent"},0)</f>
        <v>2</v>
      </c>
      <c r="J270">
        <f>VALUE(dataset!J270)</f>
        <v>4</v>
      </c>
      <c r="K270">
        <f>VALUE(dataset!K270)</f>
        <v>6</v>
      </c>
      <c r="L270">
        <f>VALUE(dataset!L270)</f>
        <v>5</v>
      </c>
      <c r="M270">
        <f>VALUE(dataset!M270)</f>
        <v>2</v>
      </c>
      <c r="N270">
        <f>IF(dataset!N270="Yes",1,0)</f>
        <v>1</v>
      </c>
      <c r="O270">
        <f>VALUE(dataset!O270)</f>
        <v>4</v>
      </c>
      <c r="P270">
        <f>IF(dataset!P270="Yes",1,0)</f>
        <v>0</v>
      </c>
      <c r="Q270">
        <f>IF(dataset!Q270="Yes",1,0)</f>
        <v>1</v>
      </c>
      <c r="R270">
        <f>VALUE(dataset!R270)</f>
        <v>96</v>
      </c>
      <c r="S270">
        <f>VALUE(dataset!S270)</f>
        <v>8</v>
      </c>
      <c r="T270">
        <f>VALUE(dataset!T270)</f>
        <v>5</v>
      </c>
      <c r="U270">
        <f>VALUE(dataset!U270)</f>
        <v>6</v>
      </c>
      <c r="V270">
        <f>MATCH(dataset!V270,{"Basic";"Intermediate";"Advanced"},0)</f>
        <v>3</v>
      </c>
      <c r="W270">
        <f>VALUE(dataset!W270)</f>
        <v>68</v>
      </c>
      <c r="X270">
        <f>VALUE(dataset!X270)</f>
        <v>194</v>
      </c>
      <c r="Y270">
        <f>IF(dataset!Y270="Placed",1,0)</f>
        <v>0</v>
      </c>
      <c r="Z270">
        <f>IFERROR(VALUE(RIGHT(dataset!Z270,1)),0)</f>
        <v>0</v>
      </c>
      <c r="AA270">
        <f>MATCH(dataset!AA270,_xlfn._xlws.SORT(_xlfn.UNIQUE(dataset!$AA$2:$AA$501)),0)</f>
        <v>14</v>
      </c>
      <c r="AB270">
        <f>MATCH(dataset!AB270,_xlfn._xlws.SORT(_xlfn.UNIQUE(dataset!$AB$2:$AB$501)),0)</f>
        <v>3</v>
      </c>
      <c r="AC270">
        <f>VALUE(dataset!AC270)</f>
        <v>0</v>
      </c>
    </row>
    <row r="271" spans="1:29" x14ac:dyDescent="0.3">
      <c r="A271">
        <f>VALUE(RIGHT(dataset!A271,6))</f>
        <v>270</v>
      </c>
      <c r="B271">
        <f>VALUE(dataset!B271)</f>
        <v>20</v>
      </c>
      <c r="C271">
        <f>IF(dataset!C271="Male",1,2)</f>
        <v>1</v>
      </c>
      <c r="D271">
        <f>MATCH(dataset!D271,{"Freshman";"Sophomore";"Junior";"Senior"},0)</f>
        <v>2</v>
      </c>
      <c r="E271">
        <f>MATCH(dataset!E271,_xlfn._xlws.SORT(_xlfn.UNIQUE(dataset!$E$2:$E$501)),0)</f>
        <v>5</v>
      </c>
      <c r="F271">
        <f>VALUE(dataset!F271)</f>
        <v>72</v>
      </c>
      <c r="G271">
        <f>VALUE(dataset!G271)</f>
        <v>31</v>
      </c>
      <c r="H271" s="2">
        <f>VALUE(dataset!H271)</f>
        <v>3.23</v>
      </c>
      <c r="I271">
        <f>MATCH(dataset!I271,{"Poor";"Average";"Good";"Excellent"},0)</f>
        <v>3</v>
      </c>
      <c r="J271">
        <f>VALUE(dataset!J271)</f>
        <v>7</v>
      </c>
      <c r="K271">
        <f>VALUE(dataset!K271)</f>
        <v>11</v>
      </c>
      <c r="L271">
        <f>VALUE(dataset!L271)</f>
        <v>1</v>
      </c>
      <c r="M271">
        <f>VALUE(dataset!M271)</f>
        <v>2</v>
      </c>
      <c r="N271">
        <f>IF(dataset!N271="Yes",1,0)</f>
        <v>0</v>
      </c>
      <c r="O271">
        <f>VALUE(dataset!O271)</f>
        <v>5</v>
      </c>
      <c r="P271">
        <f>IF(dataset!P271="Yes",1,0)</f>
        <v>1</v>
      </c>
      <c r="Q271">
        <f>IF(dataset!Q271="Yes",1,0)</f>
        <v>0</v>
      </c>
      <c r="R271">
        <f>VALUE(dataset!R271)</f>
        <v>100</v>
      </c>
      <c r="S271">
        <f>VALUE(dataset!S271)</f>
        <v>10</v>
      </c>
      <c r="T271">
        <f>VALUE(dataset!T271)</f>
        <v>6</v>
      </c>
      <c r="U271">
        <f>VALUE(dataset!U271)</f>
        <v>6</v>
      </c>
      <c r="V271">
        <f>MATCH(dataset!V271,{"Basic";"Intermediate";"Advanced"},0)</f>
        <v>3</v>
      </c>
      <c r="W271">
        <f>VALUE(dataset!W271)</f>
        <v>80</v>
      </c>
      <c r="X271">
        <f>VALUE(dataset!X271)</f>
        <v>226.95</v>
      </c>
      <c r="Y271">
        <f>IF(dataset!Y271="Placed",1,0)</f>
        <v>0</v>
      </c>
      <c r="Z271">
        <f>IFERROR(VALUE(RIGHT(dataset!Z271,1)),0)</f>
        <v>0</v>
      </c>
      <c r="AA271">
        <f>MATCH(dataset!AA271,_xlfn._xlws.SORT(_xlfn.UNIQUE(dataset!$AA$2:$AA$501)),0)</f>
        <v>14</v>
      </c>
      <c r="AB271">
        <f>MATCH(dataset!AB271,_xlfn._xlws.SORT(_xlfn.UNIQUE(dataset!$AB$2:$AB$501)),0)</f>
        <v>3</v>
      </c>
      <c r="AC271">
        <f>VALUE(dataset!AC271)</f>
        <v>0</v>
      </c>
    </row>
    <row r="272" spans="1:29" x14ac:dyDescent="0.3">
      <c r="A272">
        <f>VALUE(RIGHT(dataset!A272,6))</f>
        <v>271</v>
      </c>
      <c r="B272">
        <f>VALUE(dataset!B272)</f>
        <v>25</v>
      </c>
      <c r="C272">
        <f>IF(dataset!C272="Male",1,2)</f>
        <v>1</v>
      </c>
      <c r="D272">
        <f>MATCH(dataset!D272,{"Freshman";"Sophomore";"Junior";"Senior"},0)</f>
        <v>3</v>
      </c>
      <c r="E272">
        <f>MATCH(dataset!E272,_xlfn._xlws.SORT(_xlfn.UNIQUE(dataset!$E$2:$E$501)),0)</f>
        <v>1</v>
      </c>
      <c r="F272">
        <f>VALUE(dataset!F272)</f>
        <v>80</v>
      </c>
      <c r="G272">
        <f>VALUE(dataset!G272)</f>
        <v>19</v>
      </c>
      <c r="H272" s="2">
        <f>VALUE(dataset!H272)</f>
        <v>2.87</v>
      </c>
      <c r="I272">
        <f>MATCH(dataset!I272,{"Poor";"Average";"Good";"Excellent"},0)</f>
        <v>2</v>
      </c>
      <c r="J272">
        <f>VALUE(dataset!J272)</f>
        <v>7</v>
      </c>
      <c r="K272">
        <f>VALUE(dataset!K272)</f>
        <v>9</v>
      </c>
      <c r="L272">
        <f>VALUE(dataset!L272)</f>
        <v>1</v>
      </c>
      <c r="M272">
        <f>VALUE(dataset!M272)</f>
        <v>3</v>
      </c>
      <c r="N272">
        <f>IF(dataset!N272="Yes",1,0)</f>
        <v>1</v>
      </c>
      <c r="O272">
        <f>VALUE(dataset!O272)</f>
        <v>3</v>
      </c>
      <c r="P272">
        <f>IF(dataset!P272="Yes",1,0)</f>
        <v>1</v>
      </c>
      <c r="Q272">
        <f>IF(dataset!Q272="Yes",1,0)</f>
        <v>1</v>
      </c>
      <c r="R272">
        <f>VALUE(dataset!R272)</f>
        <v>100</v>
      </c>
      <c r="S272">
        <f>VALUE(dataset!S272)</f>
        <v>10</v>
      </c>
      <c r="T272">
        <f>VALUE(dataset!T272)</f>
        <v>9</v>
      </c>
      <c r="U272">
        <f>VALUE(dataset!U272)</f>
        <v>6</v>
      </c>
      <c r="V272">
        <f>MATCH(dataset!V272,{"Basic";"Intermediate";"Advanced"},0)</f>
        <v>3</v>
      </c>
      <c r="W272">
        <f>VALUE(dataset!W272)</f>
        <v>75</v>
      </c>
      <c r="X272">
        <f>VALUE(dataset!X272)</f>
        <v>205.05</v>
      </c>
      <c r="Y272">
        <f>IF(dataset!Y272="Placed",1,0)</f>
        <v>1</v>
      </c>
      <c r="Z272">
        <f>IFERROR(VALUE(RIGHT(dataset!Z272,1)),0)</f>
        <v>1</v>
      </c>
      <c r="AA272">
        <f>MATCH(dataset!AA272,_xlfn._xlws.SORT(_xlfn.UNIQUE(dataset!$AA$2:$AA$501)),0)</f>
        <v>1</v>
      </c>
      <c r="AB272">
        <f>MATCH(dataset!AB272,_xlfn._xlws.SORT(_xlfn.UNIQUE(dataset!$AB$2:$AB$501)),0)</f>
        <v>4</v>
      </c>
      <c r="AC272">
        <f>VALUE(dataset!AC272)</f>
        <v>89109</v>
      </c>
    </row>
    <row r="273" spans="1:29" x14ac:dyDescent="0.3">
      <c r="A273">
        <f>VALUE(RIGHT(dataset!A273,6))</f>
        <v>272</v>
      </c>
      <c r="B273">
        <f>VALUE(dataset!B273)</f>
        <v>20</v>
      </c>
      <c r="C273">
        <f>IF(dataset!C273="Male",1,2)</f>
        <v>2</v>
      </c>
      <c r="D273">
        <f>MATCH(dataset!D273,{"Freshman";"Sophomore";"Junior";"Senior"},0)</f>
        <v>3</v>
      </c>
      <c r="E273">
        <f>MATCH(dataset!E273,_xlfn._xlws.SORT(_xlfn.UNIQUE(dataset!$E$2:$E$501)),0)</f>
        <v>8</v>
      </c>
      <c r="F273">
        <f>VALUE(dataset!F273)</f>
        <v>82</v>
      </c>
      <c r="G273">
        <f>VALUE(dataset!G273)</f>
        <v>19</v>
      </c>
      <c r="H273" s="2">
        <f>VALUE(dataset!H273)</f>
        <v>3.04</v>
      </c>
      <c r="I273">
        <f>MATCH(dataset!I273,{"Poor";"Average";"Good";"Excellent"},0)</f>
        <v>2</v>
      </c>
      <c r="J273">
        <f>VALUE(dataset!J273)</f>
        <v>8</v>
      </c>
      <c r="K273">
        <f>VALUE(dataset!K273)</f>
        <v>8</v>
      </c>
      <c r="L273">
        <f>VALUE(dataset!L273)</f>
        <v>0</v>
      </c>
      <c r="M273">
        <f>VALUE(dataset!M273)</f>
        <v>1</v>
      </c>
      <c r="N273">
        <f>IF(dataset!N273="Yes",1,0)</f>
        <v>1</v>
      </c>
      <c r="O273">
        <f>VALUE(dataset!O273)</f>
        <v>3</v>
      </c>
      <c r="P273">
        <f>IF(dataset!P273="Yes",1,0)</f>
        <v>0</v>
      </c>
      <c r="Q273">
        <f>IF(dataset!Q273="Yes",1,0)</f>
        <v>1</v>
      </c>
      <c r="R273">
        <f>VALUE(dataset!R273)</f>
        <v>89</v>
      </c>
      <c r="S273">
        <f>VALUE(dataset!S273)</f>
        <v>7</v>
      </c>
      <c r="T273">
        <f>VALUE(dataset!T273)</f>
        <v>5</v>
      </c>
      <c r="U273">
        <f>VALUE(dataset!U273)</f>
        <v>8</v>
      </c>
      <c r="V273">
        <f>MATCH(dataset!V273,{"Basic";"Intermediate";"Advanced"},0)</f>
        <v>2</v>
      </c>
      <c r="W273">
        <f>VALUE(dataset!W273)</f>
        <v>59</v>
      </c>
      <c r="X273">
        <f>VALUE(dataset!X273)</f>
        <v>194.8</v>
      </c>
      <c r="Y273">
        <f>IF(dataset!Y273="Placed",1,0)</f>
        <v>0</v>
      </c>
      <c r="Z273">
        <f>IFERROR(VALUE(RIGHT(dataset!Z273,1)),0)</f>
        <v>0</v>
      </c>
      <c r="AA273">
        <f>MATCH(dataset!AA273,_xlfn._xlws.SORT(_xlfn.UNIQUE(dataset!$AA$2:$AA$501)),0)</f>
        <v>14</v>
      </c>
      <c r="AB273">
        <f>MATCH(dataset!AB273,_xlfn._xlws.SORT(_xlfn.UNIQUE(dataset!$AB$2:$AB$501)),0)</f>
        <v>3</v>
      </c>
      <c r="AC273">
        <f>VALUE(dataset!AC273)</f>
        <v>0</v>
      </c>
    </row>
    <row r="274" spans="1:29" x14ac:dyDescent="0.3">
      <c r="A274">
        <f>VALUE(RIGHT(dataset!A274,6))</f>
        <v>273</v>
      </c>
      <c r="B274">
        <f>VALUE(dataset!B274)</f>
        <v>22</v>
      </c>
      <c r="C274">
        <f>IF(dataset!C274="Male",1,2)</f>
        <v>1</v>
      </c>
      <c r="D274">
        <f>MATCH(dataset!D274,{"Freshman";"Sophomore";"Junior";"Senior"},0)</f>
        <v>1</v>
      </c>
      <c r="E274">
        <f>MATCH(dataset!E274,_xlfn._xlws.SORT(_xlfn.UNIQUE(dataset!$E$2:$E$501)),0)</f>
        <v>5</v>
      </c>
      <c r="F274">
        <f>VALUE(dataset!F274)</f>
        <v>88</v>
      </c>
      <c r="G274">
        <f>VALUE(dataset!G274)</f>
        <v>27</v>
      </c>
      <c r="H274" s="2">
        <f>VALUE(dataset!H274)</f>
        <v>3.21</v>
      </c>
      <c r="I274">
        <f>MATCH(dataset!I274,{"Poor";"Average";"Good";"Excellent"},0)</f>
        <v>3</v>
      </c>
      <c r="J274">
        <f>VALUE(dataset!J274)</f>
        <v>8</v>
      </c>
      <c r="K274">
        <f>VALUE(dataset!K274)</f>
        <v>8</v>
      </c>
      <c r="L274">
        <f>VALUE(dataset!L274)</f>
        <v>2</v>
      </c>
      <c r="M274">
        <f>VALUE(dataset!M274)</f>
        <v>2</v>
      </c>
      <c r="N274">
        <f>IF(dataset!N274="Yes",1,0)</f>
        <v>1</v>
      </c>
      <c r="O274">
        <f>VALUE(dataset!O274)</f>
        <v>3</v>
      </c>
      <c r="P274">
        <f>IF(dataset!P274="Yes",1,0)</f>
        <v>1</v>
      </c>
      <c r="Q274">
        <f>IF(dataset!Q274="Yes",1,0)</f>
        <v>0</v>
      </c>
      <c r="R274">
        <f>VALUE(dataset!R274)</f>
        <v>100</v>
      </c>
      <c r="S274">
        <f>VALUE(dataset!S274)</f>
        <v>9</v>
      </c>
      <c r="T274">
        <f>VALUE(dataset!T274)</f>
        <v>7</v>
      </c>
      <c r="U274">
        <f>VALUE(dataset!U274)</f>
        <v>7</v>
      </c>
      <c r="V274">
        <f>MATCH(dataset!V274,{"Basic";"Intermediate";"Advanced"},0)</f>
        <v>3</v>
      </c>
      <c r="W274">
        <f>VALUE(dataset!W274)</f>
        <v>81</v>
      </c>
      <c r="X274">
        <f>VALUE(dataset!X274)</f>
        <v>216.65</v>
      </c>
      <c r="Y274">
        <f>IF(dataset!Y274="Placed",1,0)</f>
        <v>0</v>
      </c>
      <c r="Z274">
        <f>IFERROR(VALUE(RIGHT(dataset!Z274,1)),0)</f>
        <v>0</v>
      </c>
      <c r="AA274">
        <f>MATCH(dataset!AA274,_xlfn._xlws.SORT(_xlfn.UNIQUE(dataset!$AA$2:$AA$501)),0)</f>
        <v>14</v>
      </c>
      <c r="AB274">
        <f>MATCH(dataset!AB274,_xlfn._xlws.SORT(_xlfn.UNIQUE(dataset!$AB$2:$AB$501)),0)</f>
        <v>3</v>
      </c>
      <c r="AC274">
        <f>VALUE(dataset!AC274)</f>
        <v>0</v>
      </c>
    </row>
    <row r="275" spans="1:29" x14ac:dyDescent="0.3">
      <c r="A275">
        <f>VALUE(RIGHT(dataset!A275,6))</f>
        <v>274</v>
      </c>
      <c r="B275">
        <f>VALUE(dataset!B275)</f>
        <v>25</v>
      </c>
      <c r="C275">
        <f>IF(dataset!C275="Male",1,2)</f>
        <v>1</v>
      </c>
      <c r="D275">
        <f>MATCH(dataset!D275,{"Freshman";"Sophomore";"Junior";"Senior"},0)</f>
        <v>3</v>
      </c>
      <c r="E275">
        <f>MATCH(dataset!E275,_xlfn._xlws.SORT(_xlfn.UNIQUE(dataset!$E$2:$E$501)),0)</f>
        <v>4</v>
      </c>
      <c r="F275">
        <f>VALUE(dataset!F275)</f>
        <v>81</v>
      </c>
      <c r="G275">
        <f>VALUE(dataset!G275)</f>
        <v>23</v>
      </c>
      <c r="H275" s="2">
        <f>VALUE(dataset!H275)</f>
        <v>3.03</v>
      </c>
      <c r="I275">
        <f>MATCH(dataset!I275,{"Poor";"Average";"Good";"Excellent"},0)</f>
        <v>2</v>
      </c>
      <c r="J275">
        <f>VALUE(dataset!J275)</f>
        <v>8</v>
      </c>
      <c r="K275">
        <f>VALUE(dataset!K275)</f>
        <v>7</v>
      </c>
      <c r="L275">
        <f>VALUE(dataset!L275)</f>
        <v>2</v>
      </c>
      <c r="M275">
        <f>VALUE(dataset!M275)</f>
        <v>5</v>
      </c>
      <c r="N275">
        <f>IF(dataset!N275="Yes",1,0)</f>
        <v>1</v>
      </c>
      <c r="O275">
        <f>VALUE(dataset!O275)</f>
        <v>4</v>
      </c>
      <c r="P275">
        <f>IF(dataset!P275="Yes",1,0)</f>
        <v>1</v>
      </c>
      <c r="Q275">
        <f>IF(dataset!Q275="Yes",1,0)</f>
        <v>1</v>
      </c>
      <c r="R275">
        <f>VALUE(dataset!R275)</f>
        <v>100</v>
      </c>
      <c r="S275">
        <f>VALUE(dataset!S275)</f>
        <v>9</v>
      </c>
      <c r="T275">
        <f>VALUE(dataset!T275)</f>
        <v>10</v>
      </c>
      <c r="U275">
        <f>VALUE(dataset!U275)</f>
        <v>6</v>
      </c>
      <c r="V275">
        <f>MATCH(dataset!V275,{"Basic";"Intermediate";"Advanced"},0)</f>
        <v>3</v>
      </c>
      <c r="W275">
        <f>VALUE(dataset!W275)</f>
        <v>76</v>
      </c>
      <c r="X275">
        <f>VALUE(dataset!X275)</f>
        <v>212.45</v>
      </c>
      <c r="Y275">
        <f>IF(dataset!Y275="Placed",1,0)</f>
        <v>1</v>
      </c>
      <c r="Z275">
        <f>IFERROR(VALUE(RIGHT(dataset!Z275,1)),0)</f>
        <v>1</v>
      </c>
      <c r="AA275">
        <f>MATCH(dataset!AA275,_xlfn._xlws.SORT(_xlfn.UNIQUE(dataset!$AA$2:$AA$501)),0)</f>
        <v>16</v>
      </c>
      <c r="AB275">
        <f>MATCH(dataset!AB275,_xlfn._xlws.SORT(_xlfn.UNIQUE(dataset!$AB$2:$AB$501)),0)</f>
        <v>2</v>
      </c>
      <c r="AC275">
        <f>VALUE(dataset!AC275)</f>
        <v>73925</v>
      </c>
    </row>
    <row r="276" spans="1:29" x14ac:dyDescent="0.3">
      <c r="A276">
        <f>VALUE(RIGHT(dataset!A276,6))</f>
        <v>275</v>
      </c>
      <c r="B276">
        <f>VALUE(dataset!B276)</f>
        <v>19</v>
      </c>
      <c r="C276">
        <f>IF(dataset!C276="Male",1,2)</f>
        <v>1</v>
      </c>
      <c r="D276">
        <f>MATCH(dataset!D276,{"Freshman";"Sophomore";"Junior";"Senior"},0)</f>
        <v>1</v>
      </c>
      <c r="E276">
        <f>MATCH(dataset!E276,_xlfn._xlws.SORT(_xlfn.UNIQUE(dataset!$E$2:$E$501)),0)</f>
        <v>3</v>
      </c>
      <c r="F276">
        <f>VALUE(dataset!F276)</f>
        <v>94</v>
      </c>
      <c r="G276">
        <f>VALUE(dataset!G276)</f>
        <v>24</v>
      </c>
      <c r="H276" s="2">
        <f>VALUE(dataset!H276)</f>
        <v>3.27</v>
      </c>
      <c r="I276">
        <f>MATCH(dataset!I276,{"Poor";"Average";"Good";"Excellent"},0)</f>
        <v>3</v>
      </c>
      <c r="J276">
        <f>VALUE(dataset!J276)</f>
        <v>7</v>
      </c>
      <c r="K276">
        <f>VALUE(dataset!K276)</f>
        <v>7</v>
      </c>
      <c r="L276">
        <f>VALUE(dataset!L276)</f>
        <v>1</v>
      </c>
      <c r="M276">
        <f>VALUE(dataset!M276)</f>
        <v>4</v>
      </c>
      <c r="N276">
        <f>IF(dataset!N276="Yes",1,0)</f>
        <v>1</v>
      </c>
      <c r="O276">
        <f>VALUE(dataset!O276)</f>
        <v>3</v>
      </c>
      <c r="P276">
        <f>IF(dataset!P276="Yes",1,0)</f>
        <v>0</v>
      </c>
      <c r="Q276">
        <f>IF(dataset!Q276="Yes",1,0)</f>
        <v>0</v>
      </c>
      <c r="R276">
        <f>VALUE(dataset!R276)</f>
        <v>100</v>
      </c>
      <c r="S276">
        <f>VALUE(dataset!S276)</f>
        <v>8</v>
      </c>
      <c r="T276">
        <f>VALUE(dataset!T276)</f>
        <v>8</v>
      </c>
      <c r="U276">
        <f>VALUE(dataset!U276)</f>
        <v>7</v>
      </c>
      <c r="V276">
        <f>MATCH(dataset!V276,{"Basic";"Intermediate";"Advanced"},0)</f>
        <v>3</v>
      </c>
      <c r="W276">
        <f>VALUE(dataset!W276)</f>
        <v>64</v>
      </c>
      <c r="X276">
        <f>VALUE(dataset!X276)</f>
        <v>199.55</v>
      </c>
      <c r="Y276">
        <f>IF(dataset!Y276="Placed",1,0)</f>
        <v>1</v>
      </c>
      <c r="Z276">
        <f>IFERROR(VALUE(RIGHT(dataset!Z276,1)),0)</f>
        <v>1</v>
      </c>
      <c r="AA276">
        <f>MATCH(dataset!AA276,_xlfn._xlws.SORT(_xlfn.UNIQUE(dataset!$AA$2:$AA$501)),0)</f>
        <v>11</v>
      </c>
      <c r="AB276">
        <f>MATCH(dataset!AB276,_xlfn._xlws.SORT(_xlfn.UNIQUE(dataset!$AB$2:$AB$501)),0)</f>
        <v>4</v>
      </c>
      <c r="AC276">
        <f>VALUE(dataset!AC276)</f>
        <v>75564</v>
      </c>
    </row>
    <row r="277" spans="1:29" x14ac:dyDescent="0.3">
      <c r="A277">
        <f>VALUE(RIGHT(dataset!A277,6))</f>
        <v>276</v>
      </c>
      <c r="B277">
        <f>VALUE(dataset!B277)</f>
        <v>21</v>
      </c>
      <c r="C277">
        <f>IF(dataset!C277="Male",1,2)</f>
        <v>2</v>
      </c>
      <c r="D277">
        <f>MATCH(dataset!D277,{"Freshman";"Sophomore";"Junior";"Senior"},0)</f>
        <v>2</v>
      </c>
      <c r="E277">
        <f>MATCH(dataset!E277,_xlfn._xlws.SORT(_xlfn.UNIQUE(dataset!$E$2:$E$501)),0)</f>
        <v>8</v>
      </c>
      <c r="F277">
        <f>VALUE(dataset!F277)</f>
        <v>76</v>
      </c>
      <c r="G277">
        <f>VALUE(dataset!G277)</f>
        <v>25</v>
      </c>
      <c r="H277" s="2">
        <f>VALUE(dataset!H277)</f>
        <v>3.27</v>
      </c>
      <c r="I277">
        <f>MATCH(dataset!I277,{"Poor";"Average";"Good";"Excellent"},0)</f>
        <v>3</v>
      </c>
      <c r="J277">
        <f>VALUE(dataset!J277)</f>
        <v>7</v>
      </c>
      <c r="K277">
        <f>VALUE(dataset!K277)</f>
        <v>8</v>
      </c>
      <c r="L277">
        <f>VALUE(dataset!L277)</f>
        <v>2</v>
      </c>
      <c r="M277">
        <f>VALUE(dataset!M277)</f>
        <v>1</v>
      </c>
      <c r="N277">
        <f>IF(dataset!N277="Yes",1,0)</f>
        <v>1</v>
      </c>
      <c r="O277">
        <f>VALUE(dataset!O277)</f>
        <v>5</v>
      </c>
      <c r="P277">
        <f>IF(dataset!P277="Yes",1,0)</f>
        <v>0</v>
      </c>
      <c r="Q277">
        <f>IF(dataset!Q277="Yes",1,0)</f>
        <v>1</v>
      </c>
      <c r="R277">
        <f>VALUE(dataset!R277)</f>
        <v>100</v>
      </c>
      <c r="S277">
        <f>VALUE(dataset!S277)</f>
        <v>8</v>
      </c>
      <c r="T277">
        <f>VALUE(dataset!T277)</f>
        <v>5</v>
      </c>
      <c r="U277">
        <f>VALUE(dataset!U277)</f>
        <v>7</v>
      </c>
      <c r="V277">
        <f>MATCH(dataset!V277,{"Basic";"Intermediate";"Advanced"},0)</f>
        <v>3</v>
      </c>
      <c r="W277">
        <f>VALUE(dataset!W277)</f>
        <v>77</v>
      </c>
      <c r="X277">
        <f>VALUE(dataset!X277)</f>
        <v>219.55</v>
      </c>
      <c r="Y277">
        <f>IF(dataset!Y277="Placed",1,0)</f>
        <v>1</v>
      </c>
      <c r="Z277">
        <f>IFERROR(VALUE(RIGHT(dataset!Z277,1)),0)</f>
        <v>1</v>
      </c>
      <c r="AA277">
        <f>MATCH(dataset!AA277,_xlfn._xlws.SORT(_xlfn.UNIQUE(dataset!$AA$2:$AA$501)),0)</f>
        <v>9</v>
      </c>
      <c r="AB277">
        <f>MATCH(dataset!AB277,_xlfn._xlws.SORT(_xlfn.UNIQUE(dataset!$AB$2:$AB$501)),0)</f>
        <v>5</v>
      </c>
      <c r="AC277">
        <f>VALUE(dataset!AC277)</f>
        <v>95752</v>
      </c>
    </row>
    <row r="278" spans="1:29" x14ac:dyDescent="0.3">
      <c r="A278">
        <f>VALUE(RIGHT(dataset!A278,6))</f>
        <v>277</v>
      </c>
      <c r="B278">
        <f>VALUE(dataset!B278)</f>
        <v>22</v>
      </c>
      <c r="C278">
        <f>IF(dataset!C278="Male",1,2)</f>
        <v>1</v>
      </c>
      <c r="D278">
        <f>MATCH(dataset!D278,{"Freshman";"Sophomore";"Junior";"Senior"},0)</f>
        <v>2</v>
      </c>
      <c r="E278">
        <f>MATCH(dataset!E278,_xlfn._xlws.SORT(_xlfn.UNIQUE(dataset!$E$2:$E$501)),0)</f>
        <v>3</v>
      </c>
      <c r="F278">
        <f>VALUE(dataset!F278)</f>
        <v>78</v>
      </c>
      <c r="G278">
        <f>VALUE(dataset!G278)</f>
        <v>16</v>
      </c>
      <c r="H278" s="2">
        <f>VALUE(dataset!H278)</f>
        <v>2.96</v>
      </c>
      <c r="I278">
        <f>MATCH(dataset!I278,{"Poor";"Average";"Good";"Excellent"},0)</f>
        <v>2</v>
      </c>
      <c r="J278">
        <f>VALUE(dataset!J278)</f>
        <v>9</v>
      </c>
      <c r="K278">
        <f>VALUE(dataset!K278)</f>
        <v>11</v>
      </c>
      <c r="L278">
        <f>VALUE(dataset!L278)</f>
        <v>3</v>
      </c>
      <c r="M278">
        <f>VALUE(dataset!M278)</f>
        <v>2</v>
      </c>
      <c r="N278">
        <f>IF(dataset!N278="Yes",1,0)</f>
        <v>1</v>
      </c>
      <c r="O278">
        <f>VALUE(dataset!O278)</f>
        <v>5</v>
      </c>
      <c r="P278">
        <f>IF(dataset!P278="Yes",1,0)</f>
        <v>0</v>
      </c>
      <c r="Q278">
        <f>IF(dataset!Q278="Yes",1,0)</f>
        <v>1</v>
      </c>
      <c r="R278">
        <f>VALUE(dataset!R278)</f>
        <v>100</v>
      </c>
      <c r="S278">
        <f>VALUE(dataset!S278)</f>
        <v>7</v>
      </c>
      <c r="T278">
        <f>VALUE(dataset!T278)</f>
        <v>5</v>
      </c>
      <c r="U278">
        <f>VALUE(dataset!U278)</f>
        <v>9</v>
      </c>
      <c r="V278">
        <f>MATCH(dataset!V278,{"Basic";"Intermediate";"Advanced"},0)</f>
        <v>3</v>
      </c>
      <c r="W278">
        <f>VALUE(dataset!W278)</f>
        <v>87</v>
      </c>
      <c r="X278">
        <f>VALUE(dataset!X278)</f>
        <v>237.4</v>
      </c>
      <c r="Y278">
        <f>IF(dataset!Y278="Placed",1,0)</f>
        <v>1</v>
      </c>
      <c r="Z278">
        <f>IFERROR(VALUE(RIGHT(dataset!Z278,1)),0)</f>
        <v>1</v>
      </c>
      <c r="AA278">
        <f>MATCH(dataset!AA278,_xlfn._xlws.SORT(_xlfn.UNIQUE(dataset!$AA$2:$AA$501)),0)</f>
        <v>17</v>
      </c>
      <c r="AB278">
        <f>MATCH(dataset!AB278,_xlfn._xlws.SORT(_xlfn.UNIQUE(dataset!$AB$2:$AB$501)),0)</f>
        <v>1</v>
      </c>
      <c r="AC278">
        <f>VALUE(dataset!AC278)</f>
        <v>99462</v>
      </c>
    </row>
    <row r="279" spans="1:29" x14ac:dyDescent="0.3">
      <c r="A279">
        <f>VALUE(RIGHT(dataset!A279,6))</f>
        <v>278</v>
      </c>
      <c r="B279">
        <f>VALUE(dataset!B279)</f>
        <v>21</v>
      </c>
      <c r="C279">
        <f>IF(dataset!C279="Male",1,2)</f>
        <v>2</v>
      </c>
      <c r="D279">
        <f>MATCH(dataset!D279,{"Freshman";"Sophomore";"Junior";"Senior"},0)</f>
        <v>4</v>
      </c>
      <c r="E279">
        <f>MATCH(dataset!E279,_xlfn._xlws.SORT(_xlfn.UNIQUE(dataset!$E$2:$E$501)),0)</f>
        <v>3</v>
      </c>
      <c r="F279">
        <f>VALUE(dataset!F279)</f>
        <v>66</v>
      </c>
      <c r="G279">
        <f>VALUE(dataset!G279)</f>
        <v>20</v>
      </c>
      <c r="H279" s="2">
        <f>VALUE(dataset!H279)</f>
        <v>2.81</v>
      </c>
      <c r="I279">
        <f>MATCH(dataset!I279,{"Poor";"Average";"Good";"Excellent"},0)</f>
        <v>2</v>
      </c>
      <c r="J279">
        <f>VALUE(dataset!J279)</f>
        <v>7</v>
      </c>
      <c r="K279">
        <f>VALUE(dataset!K279)</f>
        <v>5</v>
      </c>
      <c r="L279">
        <f>VALUE(dataset!L279)</f>
        <v>0</v>
      </c>
      <c r="M279">
        <f>VALUE(dataset!M279)</f>
        <v>3</v>
      </c>
      <c r="N279">
        <f>IF(dataset!N279="Yes",1,0)</f>
        <v>1</v>
      </c>
      <c r="O279">
        <f>VALUE(dataset!O279)</f>
        <v>3</v>
      </c>
      <c r="P279">
        <f>IF(dataset!P279="Yes",1,0)</f>
        <v>0</v>
      </c>
      <c r="Q279">
        <f>IF(dataset!Q279="Yes",1,0)</f>
        <v>1</v>
      </c>
      <c r="R279">
        <f>VALUE(dataset!R279)</f>
        <v>75</v>
      </c>
      <c r="S279">
        <f>VALUE(dataset!S279)</f>
        <v>7</v>
      </c>
      <c r="T279">
        <f>VALUE(dataset!T279)</f>
        <v>6</v>
      </c>
      <c r="U279">
        <f>VALUE(dataset!U279)</f>
        <v>7</v>
      </c>
      <c r="V279">
        <f>MATCH(dataset!V279,{"Basic";"Intermediate";"Advanced"},0)</f>
        <v>2</v>
      </c>
      <c r="W279">
        <f>VALUE(dataset!W279)</f>
        <v>71</v>
      </c>
      <c r="X279">
        <f>VALUE(dataset!X279)</f>
        <v>181.15</v>
      </c>
      <c r="Y279">
        <f>IF(dataset!Y279="Placed",1,0)</f>
        <v>1</v>
      </c>
      <c r="Z279">
        <f>IFERROR(VALUE(RIGHT(dataset!Z279,1)),0)</f>
        <v>1</v>
      </c>
      <c r="AA279">
        <f>MATCH(dataset!AA279,_xlfn._xlws.SORT(_xlfn.UNIQUE(dataset!$AA$2:$AA$501)),0)</f>
        <v>11</v>
      </c>
      <c r="AB279">
        <f>MATCH(dataset!AB279,_xlfn._xlws.SORT(_xlfn.UNIQUE(dataset!$AB$2:$AB$501)),0)</f>
        <v>2</v>
      </c>
      <c r="AC279">
        <f>VALUE(dataset!AC279)</f>
        <v>89937</v>
      </c>
    </row>
    <row r="280" spans="1:29" x14ac:dyDescent="0.3">
      <c r="A280">
        <f>VALUE(RIGHT(dataset!A280,6))</f>
        <v>279</v>
      </c>
      <c r="B280">
        <f>VALUE(dataset!B280)</f>
        <v>22</v>
      </c>
      <c r="C280">
        <f>IF(dataset!C280="Male",1,2)</f>
        <v>1</v>
      </c>
      <c r="D280">
        <f>MATCH(dataset!D280,{"Freshman";"Sophomore";"Junior";"Senior"},0)</f>
        <v>4</v>
      </c>
      <c r="E280">
        <f>MATCH(dataset!E280,_xlfn._xlws.SORT(_xlfn.UNIQUE(dataset!$E$2:$E$501)),0)</f>
        <v>1</v>
      </c>
      <c r="F280">
        <f>VALUE(dataset!F280)</f>
        <v>74</v>
      </c>
      <c r="G280">
        <f>VALUE(dataset!G280)</f>
        <v>8</v>
      </c>
      <c r="H280" s="2">
        <f>VALUE(dataset!H280)</f>
        <v>2.6</v>
      </c>
      <c r="I280">
        <f>MATCH(dataset!I280,{"Poor";"Average";"Good";"Excellent"},0)</f>
        <v>2</v>
      </c>
      <c r="J280">
        <f>VALUE(dataset!J280)</f>
        <v>8</v>
      </c>
      <c r="K280">
        <f>VALUE(dataset!K280)</f>
        <v>12</v>
      </c>
      <c r="L280">
        <f>VALUE(dataset!L280)</f>
        <v>2</v>
      </c>
      <c r="M280">
        <f>VALUE(dataset!M280)</f>
        <v>4</v>
      </c>
      <c r="N280">
        <f>IF(dataset!N280="Yes",1,0)</f>
        <v>1</v>
      </c>
      <c r="O280">
        <f>VALUE(dataset!O280)</f>
        <v>5</v>
      </c>
      <c r="P280">
        <f>IF(dataset!P280="Yes",1,0)</f>
        <v>1</v>
      </c>
      <c r="Q280">
        <f>IF(dataset!Q280="Yes",1,0)</f>
        <v>1</v>
      </c>
      <c r="R280">
        <f>VALUE(dataset!R280)</f>
        <v>100</v>
      </c>
      <c r="S280">
        <f>VALUE(dataset!S280)</f>
        <v>10</v>
      </c>
      <c r="T280">
        <f>VALUE(dataset!T280)</f>
        <v>10</v>
      </c>
      <c r="U280">
        <f>VALUE(dataset!U280)</f>
        <v>6</v>
      </c>
      <c r="V280">
        <f>MATCH(dataset!V280,{"Basic";"Intermediate";"Advanced"},0)</f>
        <v>3</v>
      </c>
      <c r="W280">
        <f>VALUE(dataset!W280)</f>
        <v>80</v>
      </c>
      <c r="X280">
        <f>VALUE(dataset!X280)</f>
        <v>225</v>
      </c>
      <c r="Y280">
        <f>IF(dataset!Y280="Placed",1,0)</f>
        <v>1</v>
      </c>
      <c r="Z280">
        <f>IFERROR(VALUE(RIGHT(dataset!Z280,1)),0)</f>
        <v>1</v>
      </c>
      <c r="AA280">
        <f>MATCH(dataset!AA280,_xlfn._xlws.SORT(_xlfn.UNIQUE(dataset!$AA$2:$AA$501)),0)</f>
        <v>8</v>
      </c>
      <c r="AB280">
        <f>MATCH(dataset!AB280,_xlfn._xlws.SORT(_xlfn.UNIQUE(dataset!$AB$2:$AB$501)),0)</f>
        <v>1</v>
      </c>
      <c r="AC280">
        <f>VALUE(dataset!AC280)</f>
        <v>89584</v>
      </c>
    </row>
    <row r="281" spans="1:29" x14ac:dyDescent="0.3">
      <c r="A281">
        <f>VALUE(RIGHT(dataset!A281,6))</f>
        <v>280</v>
      </c>
      <c r="B281">
        <f>VALUE(dataset!B281)</f>
        <v>29</v>
      </c>
      <c r="C281">
        <f>IF(dataset!C281="Male",1,2)</f>
        <v>1</v>
      </c>
      <c r="D281">
        <f>MATCH(dataset!D281,{"Freshman";"Sophomore";"Junior";"Senior"},0)</f>
        <v>2</v>
      </c>
      <c r="E281">
        <f>MATCH(dataset!E281,_xlfn._xlws.SORT(_xlfn.UNIQUE(dataset!$E$2:$E$501)),0)</f>
        <v>5</v>
      </c>
      <c r="F281">
        <f>VALUE(dataset!F281)</f>
        <v>95</v>
      </c>
      <c r="G281">
        <f>VALUE(dataset!G281)</f>
        <v>12</v>
      </c>
      <c r="H281" s="2">
        <f>VALUE(dataset!H281)</f>
        <v>3.25</v>
      </c>
      <c r="I281">
        <f>MATCH(dataset!I281,{"Poor";"Average";"Good";"Excellent"},0)</f>
        <v>3</v>
      </c>
      <c r="J281">
        <f>VALUE(dataset!J281)</f>
        <v>7</v>
      </c>
      <c r="K281">
        <f>VALUE(dataset!K281)</f>
        <v>6</v>
      </c>
      <c r="L281">
        <f>VALUE(dataset!L281)</f>
        <v>2</v>
      </c>
      <c r="M281">
        <f>VALUE(dataset!M281)</f>
        <v>5</v>
      </c>
      <c r="N281">
        <f>IF(dataset!N281="Yes",1,0)</f>
        <v>1</v>
      </c>
      <c r="O281">
        <f>VALUE(dataset!O281)</f>
        <v>3</v>
      </c>
      <c r="P281">
        <f>IF(dataset!P281="Yes",1,0)</f>
        <v>1</v>
      </c>
      <c r="Q281">
        <f>IF(dataset!Q281="Yes",1,0)</f>
        <v>1</v>
      </c>
      <c r="R281">
        <f>VALUE(dataset!R281)</f>
        <v>90</v>
      </c>
      <c r="S281">
        <f>VALUE(dataset!S281)</f>
        <v>9</v>
      </c>
      <c r="T281">
        <f>VALUE(dataset!T281)</f>
        <v>9</v>
      </c>
      <c r="U281">
        <f>VALUE(dataset!U281)</f>
        <v>8</v>
      </c>
      <c r="V281">
        <f>MATCH(dataset!V281,{"Basic";"Intermediate";"Advanced"},0)</f>
        <v>3</v>
      </c>
      <c r="W281">
        <f>VALUE(dataset!W281)</f>
        <v>76</v>
      </c>
      <c r="X281">
        <f>VALUE(dataset!X281)</f>
        <v>205.75</v>
      </c>
      <c r="Y281">
        <f>IF(dataset!Y281="Placed",1,0)</f>
        <v>0</v>
      </c>
      <c r="Z281">
        <f>IFERROR(VALUE(RIGHT(dataset!Z281,1)),0)</f>
        <v>0</v>
      </c>
      <c r="AA281">
        <f>MATCH(dataset!AA281,_xlfn._xlws.SORT(_xlfn.UNIQUE(dataset!$AA$2:$AA$501)),0)</f>
        <v>14</v>
      </c>
      <c r="AB281">
        <f>MATCH(dataset!AB281,_xlfn._xlws.SORT(_xlfn.UNIQUE(dataset!$AB$2:$AB$501)),0)</f>
        <v>3</v>
      </c>
      <c r="AC281">
        <f>VALUE(dataset!AC281)</f>
        <v>0</v>
      </c>
    </row>
    <row r="282" spans="1:29" x14ac:dyDescent="0.3">
      <c r="A282">
        <f>VALUE(RIGHT(dataset!A282,6))</f>
        <v>281</v>
      </c>
      <c r="B282">
        <f>VALUE(dataset!B282)</f>
        <v>19</v>
      </c>
      <c r="C282">
        <f>IF(dataset!C282="Male",1,2)</f>
        <v>1</v>
      </c>
      <c r="D282">
        <f>MATCH(dataset!D282,{"Freshman";"Sophomore";"Junior";"Senior"},0)</f>
        <v>4</v>
      </c>
      <c r="E282">
        <f>MATCH(dataset!E282,_xlfn._xlws.SORT(_xlfn.UNIQUE(dataset!$E$2:$E$501)),0)</f>
        <v>6</v>
      </c>
      <c r="F282">
        <f>VALUE(dataset!F282)</f>
        <v>100</v>
      </c>
      <c r="G282">
        <f>VALUE(dataset!G282)</f>
        <v>23</v>
      </c>
      <c r="H282" s="2">
        <f>VALUE(dataset!H282)</f>
        <v>3.46</v>
      </c>
      <c r="I282">
        <f>MATCH(dataset!I282,{"Poor";"Average";"Good";"Excellent"},0)</f>
        <v>3</v>
      </c>
      <c r="J282">
        <f>VALUE(dataset!J282)</f>
        <v>4</v>
      </c>
      <c r="K282">
        <f>VALUE(dataset!K282)</f>
        <v>5</v>
      </c>
      <c r="L282">
        <f>VALUE(dataset!L282)</f>
        <v>1</v>
      </c>
      <c r="M282">
        <f>VALUE(dataset!M282)</f>
        <v>3</v>
      </c>
      <c r="N282">
        <f>IF(dataset!N282="Yes",1,0)</f>
        <v>1</v>
      </c>
      <c r="O282">
        <f>VALUE(dataset!O282)</f>
        <v>4</v>
      </c>
      <c r="P282">
        <f>IF(dataset!P282="Yes",1,0)</f>
        <v>0</v>
      </c>
      <c r="Q282">
        <f>IF(dataset!Q282="Yes",1,0)</f>
        <v>1</v>
      </c>
      <c r="R282">
        <f>VALUE(dataset!R282)</f>
        <v>78</v>
      </c>
      <c r="S282">
        <f>VALUE(dataset!S282)</f>
        <v>8</v>
      </c>
      <c r="T282">
        <f>VALUE(dataset!T282)</f>
        <v>7</v>
      </c>
      <c r="U282">
        <f>VALUE(dataset!U282)</f>
        <v>7</v>
      </c>
      <c r="V282">
        <f>MATCH(dataset!V282,{"Basic";"Intermediate";"Advanced"},0)</f>
        <v>3</v>
      </c>
      <c r="W282">
        <f>VALUE(dataset!W282)</f>
        <v>72</v>
      </c>
      <c r="X282">
        <f>VALUE(dataset!X282)</f>
        <v>188.8</v>
      </c>
      <c r="Y282">
        <f>IF(dataset!Y282="Placed",1,0)</f>
        <v>0</v>
      </c>
      <c r="Z282">
        <f>IFERROR(VALUE(RIGHT(dataset!Z282,1)),0)</f>
        <v>0</v>
      </c>
      <c r="AA282">
        <f>MATCH(dataset!AA282,_xlfn._xlws.SORT(_xlfn.UNIQUE(dataset!$AA$2:$AA$501)),0)</f>
        <v>14</v>
      </c>
      <c r="AB282">
        <f>MATCH(dataset!AB282,_xlfn._xlws.SORT(_xlfn.UNIQUE(dataset!$AB$2:$AB$501)),0)</f>
        <v>3</v>
      </c>
      <c r="AC282">
        <f>VALUE(dataset!AC282)</f>
        <v>0</v>
      </c>
    </row>
    <row r="283" spans="1:29" x14ac:dyDescent="0.3">
      <c r="A283">
        <f>VALUE(RIGHT(dataset!A283,6))</f>
        <v>282</v>
      </c>
      <c r="B283">
        <f>VALUE(dataset!B283)</f>
        <v>22</v>
      </c>
      <c r="C283">
        <f>IF(dataset!C283="Male",1,2)</f>
        <v>2</v>
      </c>
      <c r="D283">
        <f>MATCH(dataset!D283,{"Freshman";"Sophomore";"Junior";"Senior"},0)</f>
        <v>2</v>
      </c>
      <c r="E283">
        <f>MATCH(dataset!E283,_xlfn._xlws.SORT(_xlfn.UNIQUE(dataset!$E$2:$E$501)),0)</f>
        <v>4</v>
      </c>
      <c r="F283">
        <f>VALUE(dataset!F283)</f>
        <v>82</v>
      </c>
      <c r="G283">
        <f>VALUE(dataset!G283)</f>
        <v>24</v>
      </c>
      <c r="H283" s="2">
        <f>VALUE(dataset!H283)</f>
        <v>3.36</v>
      </c>
      <c r="I283">
        <f>MATCH(dataset!I283,{"Poor";"Average";"Good";"Excellent"},0)</f>
        <v>3</v>
      </c>
      <c r="J283">
        <f>VALUE(dataset!J283)</f>
        <v>6</v>
      </c>
      <c r="K283">
        <f>VALUE(dataset!K283)</f>
        <v>7</v>
      </c>
      <c r="L283">
        <f>VALUE(dataset!L283)</f>
        <v>1</v>
      </c>
      <c r="M283">
        <f>VALUE(dataset!M283)</f>
        <v>3</v>
      </c>
      <c r="N283">
        <f>IF(dataset!N283="Yes",1,0)</f>
        <v>1</v>
      </c>
      <c r="O283">
        <f>VALUE(dataset!O283)</f>
        <v>5</v>
      </c>
      <c r="P283">
        <f>IF(dataset!P283="Yes",1,0)</f>
        <v>1</v>
      </c>
      <c r="Q283">
        <f>IF(dataset!Q283="Yes",1,0)</f>
        <v>0</v>
      </c>
      <c r="R283">
        <f>VALUE(dataset!R283)</f>
        <v>100</v>
      </c>
      <c r="S283">
        <f>VALUE(dataset!S283)</f>
        <v>8</v>
      </c>
      <c r="T283">
        <f>VALUE(dataset!T283)</f>
        <v>8</v>
      </c>
      <c r="U283">
        <f>VALUE(dataset!U283)</f>
        <v>8</v>
      </c>
      <c r="V283">
        <f>MATCH(dataset!V283,{"Basic";"Intermediate";"Advanced"},0)</f>
        <v>3</v>
      </c>
      <c r="W283">
        <f>VALUE(dataset!W283)</f>
        <v>82</v>
      </c>
      <c r="X283">
        <f>VALUE(dataset!X283)</f>
        <v>217.9</v>
      </c>
      <c r="Y283">
        <f>IF(dataset!Y283="Placed",1,0)</f>
        <v>1</v>
      </c>
      <c r="Z283">
        <f>IFERROR(VALUE(RIGHT(dataset!Z283,1)),0)</f>
        <v>1</v>
      </c>
      <c r="AA283">
        <f>MATCH(dataset!AA283,_xlfn._xlws.SORT(_xlfn.UNIQUE(dataset!$AA$2:$AA$501)),0)</f>
        <v>6</v>
      </c>
      <c r="AB283">
        <f>MATCH(dataset!AB283,_xlfn._xlws.SORT(_xlfn.UNIQUE(dataset!$AB$2:$AB$501)),0)</f>
        <v>2</v>
      </c>
      <c r="AC283">
        <f>VALUE(dataset!AC283)</f>
        <v>76027</v>
      </c>
    </row>
    <row r="284" spans="1:29" x14ac:dyDescent="0.3">
      <c r="A284">
        <f>VALUE(RIGHT(dataset!A284,6))</f>
        <v>283</v>
      </c>
      <c r="B284">
        <f>VALUE(dataset!B284)</f>
        <v>23</v>
      </c>
      <c r="C284">
        <f>IF(dataset!C284="Male",1,2)</f>
        <v>1</v>
      </c>
      <c r="D284">
        <f>MATCH(dataset!D284,{"Freshman";"Sophomore";"Junior";"Senior"},0)</f>
        <v>1</v>
      </c>
      <c r="E284">
        <f>MATCH(dataset!E284,_xlfn._xlws.SORT(_xlfn.UNIQUE(dataset!$E$2:$E$501)),0)</f>
        <v>5</v>
      </c>
      <c r="F284">
        <f>VALUE(dataset!F284)</f>
        <v>79</v>
      </c>
      <c r="G284">
        <f>VALUE(dataset!G284)</f>
        <v>13</v>
      </c>
      <c r="H284" s="2">
        <f>VALUE(dataset!H284)</f>
        <v>2.95</v>
      </c>
      <c r="I284">
        <f>MATCH(dataset!I284,{"Poor";"Average";"Good";"Excellent"},0)</f>
        <v>2</v>
      </c>
      <c r="J284">
        <f>VALUE(dataset!J284)</f>
        <v>6</v>
      </c>
      <c r="K284">
        <f>VALUE(dataset!K284)</f>
        <v>12</v>
      </c>
      <c r="L284">
        <f>VALUE(dataset!L284)</f>
        <v>2</v>
      </c>
      <c r="M284">
        <f>VALUE(dataset!M284)</f>
        <v>2</v>
      </c>
      <c r="N284">
        <f>IF(dataset!N284="Yes",1,0)</f>
        <v>1</v>
      </c>
      <c r="O284">
        <f>VALUE(dataset!O284)</f>
        <v>5</v>
      </c>
      <c r="P284">
        <f>IF(dataset!P284="Yes",1,0)</f>
        <v>0</v>
      </c>
      <c r="Q284">
        <f>IF(dataset!Q284="Yes",1,0)</f>
        <v>0</v>
      </c>
      <c r="R284">
        <f>VALUE(dataset!R284)</f>
        <v>100</v>
      </c>
      <c r="S284">
        <f>VALUE(dataset!S284)</f>
        <v>8</v>
      </c>
      <c r="T284">
        <f>VALUE(dataset!T284)</f>
        <v>7</v>
      </c>
      <c r="U284">
        <f>VALUE(dataset!U284)</f>
        <v>6</v>
      </c>
      <c r="V284">
        <f>MATCH(dataset!V284,{"Basic";"Intermediate";"Advanced"},0)</f>
        <v>3</v>
      </c>
      <c r="W284">
        <f>VALUE(dataset!W284)</f>
        <v>90</v>
      </c>
      <c r="X284">
        <f>VALUE(dataset!X284)</f>
        <v>223.25</v>
      </c>
      <c r="Y284">
        <f>IF(dataset!Y284="Placed",1,0)</f>
        <v>1</v>
      </c>
      <c r="Z284">
        <f>IFERROR(VALUE(RIGHT(dataset!Z284,1)),0)</f>
        <v>1</v>
      </c>
      <c r="AA284">
        <f>MATCH(dataset!AA284,_xlfn._xlws.SORT(_xlfn.UNIQUE(dataset!$AA$2:$AA$501)),0)</f>
        <v>8</v>
      </c>
      <c r="AB284">
        <f>MATCH(dataset!AB284,_xlfn._xlws.SORT(_xlfn.UNIQUE(dataset!$AB$2:$AB$501)),0)</f>
        <v>4</v>
      </c>
      <c r="AC284">
        <f>VALUE(dataset!AC284)</f>
        <v>95082</v>
      </c>
    </row>
    <row r="285" spans="1:29" x14ac:dyDescent="0.3">
      <c r="A285">
        <f>VALUE(RIGHT(dataset!A285,6))</f>
        <v>284</v>
      </c>
      <c r="B285">
        <f>VALUE(dataset!B285)</f>
        <v>20</v>
      </c>
      <c r="C285">
        <f>IF(dataset!C285="Male",1,2)</f>
        <v>1</v>
      </c>
      <c r="D285">
        <f>MATCH(dataset!D285,{"Freshman";"Sophomore";"Junior";"Senior"},0)</f>
        <v>1</v>
      </c>
      <c r="E285">
        <f>MATCH(dataset!E285,_xlfn._xlws.SORT(_xlfn.UNIQUE(dataset!$E$2:$E$501)),0)</f>
        <v>1</v>
      </c>
      <c r="F285">
        <f>VALUE(dataset!F285)</f>
        <v>82</v>
      </c>
      <c r="G285">
        <f>VALUE(dataset!G285)</f>
        <v>27</v>
      </c>
      <c r="H285" s="2">
        <f>VALUE(dataset!H285)</f>
        <v>3.15</v>
      </c>
      <c r="I285">
        <f>MATCH(dataset!I285,{"Poor";"Average";"Good";"Excellent"},0)</f>
        <v>2</v>
      </c>
      <c r="J285">
        <f>VALUE(dataset!J285)</f>
        <v>9</v>
      </c>
      <c r="K285">
        <f>VALUE(dataset!K285)</f>
        <v>11</v>
      </c>
      <c r="L285">
        <f>VALUE(dataset!L285)</f>
        <v>0</v>
      </c>
      <c r="M285">
        <f>VALUE(dataset!M285)</f>
        <v>7</v>
      </c>
      <c r="N285">
        <f>IF(dataset!N285="Yes",1,0)</f>
        <v>1</v>
      </c>
      <c r="O285">
        <f>VALUE(dataset!O285)</f>
        <v>5</v>
      </c>
      <c r="P285">
        <f>IF(dataset!P285="Yes",1,0)</f>
        <v>1</v>
      </c>
      <c r="Q285">
        <f>IF(dataset!Q285="Yes",1,0)</f>
        <v>1</v>
      </c>
      <c r="R285">
        <f>VALUE(dataset!R285)</f>
        <v>100</v>
      </c>
      <c r="S285">
        <f>VALUE(dataset!S285)</f>
        <v>9</v>
      </c>
      <c r="T285">
        <f>VALUE(dataset!T285)</f>
        <v>10</v>
      </c>
      <c r="U285">
        <f>VALUE(dataset!U285)</f>
        <v>9</v>
      </c>
      <c r="V285">
        <f>MATCH(dataset!V285,{"Basic";"Intermediate";"Advanced"},0)</f>
        <v>3</v>
      </c>
      <c r="W285">
        <f>VALUE(dataset!W285)</f>
        <v>91</v>
      </c>
      <c r="X285">
        <f>VALUE(dataset!X285)</f>
        <v>241.75</v>
      </c>
      <c r="Y285">
        <f>IF(dataset!Y285="Placed",1,0)</f>
        <v>1</v>
      </c>
      <c r="Z285">
        <f>IFERROR(VALUE(RIGHT(dataset!Z285,1)),0)</f>
        <v>1</v>
      </c>
      <c r="AA285">
        <f>MATCH(dataset!AA285,_xlfn._xlws.SORT(_xlfn.UNIQUE(dataset!$AA$2:$AA$501)),0)</f>
        <v>13</v>
      </c>
      <c r="AB285">
        <f>MATCH(dataset!AB285,_xlfn._xlws.SORT(_xlfn.UNIQUE(dataset!$AB$2:$AB$501)),0)</f>
        <v>1</v>
      </c>
      <c r="AC285">
        <f>VALUE(dataset!AC285)</f>
        <v>102695</v>
      </c>
    </row>
    <row r="286" spans="1:29" x14ac:dyDescent="0.3">
      <c r="A286">
        <f>VALUE(RIGHT(dataset!A286,6))</f>
        <v>285</v>
      </c>
      <c r="B286">
        <f>VALUE(dataset!B286)</f>
        <v>21</v>
      </c>
      <c r="C286">
        <f>IF(dataset!C286="Male",1,2)</f>
        <v>1</v>
      </c>
      <c r="D286">
        <f>MATCH(dataset!D286,{"Freshman";"Sophomore";"Junior";"Senior"},0)</f>
        <v>2</v>
      </c>
      <c r="E286">
        <f>MATCH(dataset!E286,_xlfn._xlws.SORT(_xlfn.UNIQUE(dataset!$E$2:$E$501)),0)</f>
        <v>3</v>
      </c>
      <c r="F286">
        <f>VALUE(dataset!F286)</f>
        <v>87</v>
      </c>
      <c r="G286">
        <f>VALUE(dataset!G286)</f>
        <v>32</v>
      </c>
      <c r="H286" s="2">
        <f>VALUE(dataset!H286)</f>
        <v>3.54</v>
      </c>
      <c r="I286">
        <f>MATCH(dataset!I286,{"Poor";"Average";"Good";"Excellent"},0)</f>
        <v>3</v>
      </c>
      <c r="J286">
        <f>VALUE(dataset!J286)</f>
        <v>7</v>
      </c>
      <c r="K286">
        <f>VALUE(dataset!K286)</f>
        <v>11</v>
      </c>
      <c r="L286">
        <f>VALUE(dataset!L286)</f>
        <v>5</v>
      </c>
      <c r="M286">
        <f>VALUE(dataset!M286)</f>
        <v>8</v>
      </c>
      <c r="N286">
        <f>IF(dataset!N286="Yes",1,0)</f>
        <v>1</v>
      </c>
      <c r="O286">
        <f>VALUE(dataset!O286)</f>
        <v>5</v>
      </c>
      <c r="P286">
        <f>IF(dataset!P286="Yes",1,0)</f>
        <v>0</v>
      </c>
      <c r="Q286">
        <f>IF(dataset!Q286="Yes",1,0)</f>
        <v>1</v>
      </c>
      <c r="R286">
        <f>VALUE(dataset!R286)</f>
        <v>100</v>
      </c>
      <c r="S286">
        <f>VALUE(dataset!S286)</f>
        <v>6</v>
      </c>
      <c r="T286">
        <f>VALUE(dataset!T286)</f>
        <v>9</v>
      </c>
      <c r="U286">
        <f>VALUE(dataset!U286)</f>
        <v>7</v>
      </c>
      <c r="V286">
        <f>MATCH(dataset!V286,{"Basic";"Intermediate";"Advanced"},0)</f>
        <v>3</v>
      </c>
      <c r="W286">
        <f>VALUE(dataset!W286)</f>
        <v>69</v>
      </c>
      <c r="X286">
        <f>VALUE(dataset!X286)</f>
        <v>226.1</v>
      </c>
      <c r="Y286">
        <f>IF(dataset!Y286="Placed",1,0)</f>
        <v>1</v>
      </c>
      <c r="Z286">
        <f>IFERROR(VALUE(RIGHT(dataset!Z286,1)),0)</f>
        <v>1</v>
      </c>
      <c r="AA286">
        <f>MATCH(dataset!AA286,_xlfn._xlws.SORT(_xlfn.UNIQUE(dataset!$AA$2:$AA$501)),0)</f>
        <v>11</v>
      </c>
      <c r="AB286">
        <f>MATCH(dataset!AB286,_xlfn._xlws.SORT(_xlfn.UNIQUE(dataset!$AB$2:$AB$501)),0)</f>
        <v>2</v>
      </c>
      <c r="AC286">
        <f>VALUE(dataset!AC286)</f>
        <v>71279</v>
      </c>
    </row>
    <row r="287" spans="1:29" x14ac:dyDescent="0.3">
      <c r="A287">
        <f>VALUE(RIGHT(dataset!A287,6))</f>
        <v>286</v>
      </c>
      <c r="B287">
        <f>VALUE(dataset!B287)</f>
        <v>22</v>
      </c>
      <c r="C287">
        <f>IF(dataset!C287="Male",1,2)</f>
        <v>1</v>
      </c>
      <c r="D287">
        <f>MATCH(dataset!D287,{"Freshman";"Sophomore";"Junior";"Senior"},0)</f>
        <v>3</v>
      </c>
      <c r="E287">
        <f>MATCH(dataset!E287,_xlfn._xlws.SORT(_xlfn.UNIQUE(dataset!$E$2:$E$501)),0)</f>
        <v>5</v>
      </c>
      <c r="F287">
        <f>VALUE(dataset!F287)</f>
        <v>65</v>
      </c>
      <c r="G287">
        <f>VALUE(dataset!G287)</f>
        <v>18</v>
      </c>
      <c r="H287" s="2">
        <f>VALUE(dataset!H287)</f>
        <v>2.4</v>
      </c>
      <c r="I287">
        <f>MATCH(dataset!I287,{"Poor";"Average";"Good";"Excellent"},0)</f>
        <v>1</v>
      </c>
      <c r="J287">
        <f>VALUE(dataset!J287)</f>
        <v>7</v>
      </c>
      <c r="K287">
        <f>VALUE(dataset!K287)</f>
        <v>4</v>
      </c>
      <c r="L287">
        <f>VALUE(dataset!L287)</f>
        <v>1</v>
      </c>
      <c r="M287">
        <f>VALUE(dataset!M287)</f>
        <v>0</v>
      </c>
      <c r="N287">
        <f>IF(dataset!N287="Yes",1,0)</f>
        <v>0</v>
      </c>
      <c r="O287">
        <f>VALUE(dataset!O287)</f>
        <v>2</v>
      </c>
      <c r="P287">
        <f>IF(dataset!P287="Yes",1,0)</f>
        <v>0</v>
      </c>
      <c r="Q287">
        <f>IF(dataset!Q287="Yes",1,0)</f>
        <v>1</v>
      </c>
      <c r="R287">
        <f>VALUE(dataset!R287)</f>
        <v>89</v>
      </c>
      <c r="S287">
        <f>VALUE(dataset!S287)</f>
        <v>7</v>
      </c>
      <c r="T287">
        <f>VALUE(dataset!T287)</f>
        <v>4</v>
      </c>
      <c r="U287">
        <f>VALUE(dataset!U287)</f>
        <v>6</v>
      </c>
      <c r="V287">
        <f>MATCH(dataset!V287,{"Basic";"Intermediate";"Advanced"},0)</f>
        <v>2</v>
      </c>
      <c r="W287">
        <f>VALUE(dataset!W287)</f>
        <v>70</v>
      </c>
      <c r="X287">
        <f>VALUE(dataset!X287)</f>
        <v>171.2</v>
      </c>
      <c r="Y287">
        <f>IF(dataset!Y287="Placed",1,0)</f>
        <v>1</v>
      </c>
      <c r="Z287">
        <f>IFERROR(VALUE(RIGHT(dataset!Z287,1)),0)</f>
        <v>2</v>
      </c>
      <c r="AA287">
        <f>MATCH(dataset!AA287,_xlfn._xlws.SORT(_xlfn.UNIQUE(dataset!$AA$2:$AA$501)),0)</f>
        <v>7</v>
      </c>
      <c r="AB287">
        <f>MATCH(dataset!AB287,_xlfn._xlws.SORT(_xlfn.UNIQUE(dataset!$AB$2:$AB$501)),0)</f>
        <v>1</v>
      </c>
      <c r="AC287">
        <f>VALUE(dataset!AC287)</f>
        <v>64566</v>
      </c>
    </row>
    <row r="288" spans="1:29" x14ac:dyDescent="0.3">
      <c r="A288">
        <f>VALUE(RIGHT(dataset!A288,6))</f>
        <v>287</v>
      </c>
      <c r="B288">
        <f>VALUE(dataset!B288)</f>
        <v>23</v>
      </c>
      <c r="C288">
        <f>IF(dataset!C288="Male",1,2)</f>
        <v>2</v>
      </c>
      <c r="D288">
        <f>MATCH(dataset!D288,{"Freshman";"Sophomore";"Junior";"Senior"},0)</f>
        <v>1</v>
      </c>
      <c r="E288">
        <f>MATCH(dataset!E288,_xlfn._xlws.SORT(_xlfn.UNIQUE(dataset!$E$2:$E$501)),0)</f>
        <v>6</v>
      </c>
      <c r="F288">
        <f>VALUE(dataset!F288)</f>
        <v>68</v>
      </c>
      <c r="G288">
        <f>VALUE(dataset!G288)</f>
        <v>26</v>
      </c>
      <c r="H288" s="2">
        <f>VALUE(dataset!H288)</f>
        <v>2.5299999999999998</v>
      </c>
      <c r="I288">
        <f>MATCH(dataset!I288,{"Poor";"Average";"Good";"Excellent"},0)</f>
        <v>1</v>
      </c>
      <c r="J288">
        <f>VALUE(dataset!J288)</f>
        <v>3</v>
      </c>
      <c r="K288">
        <f>VALUE(dataset!K288)</f>
        <v>4</v>
      </c>
      <c r="L288">
        <f>VALUE(dataset!L288)</f>
        <v>2</v>
      </c>
      <c r="M288">
        <f>VALUE(dataset!M288)</f>
        <v>1</v>
      </c>
      <c r="N288">
        <f>IF(dataset!N288="Yes",1,0)</f>
        <v>0</v>
      </c>
      <c r="O288">
        <f>VALUE(dataset!O288)</f>
        <v>1</v>
      </c>
      <c r="P288">
        <f>IF(dataset!P288="Yes",1,0)</f>
        <v>0</v>
      </c>
      <c r="Q288">
        <f>IF(dataset!Q288="Yes",1,0)</f>
        <v>0</v>
      </c>
      <c r="R288">
        <f>VALUE(dataset!R288)</f>
        <v>61</v>
      </c>
      <c r="S288">
        <f>VALUE(dataset!S288)</f>
        <v>6</v>
      </c>
      <c r="T288">
        <f>VALUE(dataset!T288)</f>
        <v>5</v>
      </c>
      <c r="U288">
        <f>VALUE(dataset!U288)</f>
        <v>3</v>
      </c>
      <c r="V288">
        <f>MATCH(dataset!V288,{"Basic";"Intermediate";"Advanced"},0)</f>
        <v>1</v>
      </c>
      <c r="W288">
        <f>VALUE(dataset!W288)</f>
        <v>47</v>
      </c>
      <c r="X288">
        <f>VALUE(dataset!X288)</f>
        <v>125.75</v>
      </c>
      <c r="Y288">
        <f>IF(dataset!Y288="Placed",1,0)</f>
        <v>0</v>
      </c>
      <c r="Z288">
        <f>IFERROR(VALUE(RIGHT(dataset!Z288,1)),0)</f>
        <v>0</v>
      </c>
      <c r="AA288">
        <f>MATCH(dataset!AA288,_xlfn._xlws.SORT(_xlfn.UNIQUE(dataset!$AA$2:$AA$501)),0)</f>
        <v>14</v>
      </c>
      <c r="AB288">
        <f>MATCH(dataset!AB288,_xlfn._xlws.SORT(_xlfn.UNIQUE(dataset!$AB$2:$AB$501)),0)</f>
        <v>3</v>
      </c>
      <c r="AC288">
        <f>VALUE(dataset!AC288)</f>
        <v>0</v>
      </c>
    </row>
    <row r="289" spans="1:29" x14ac:dyDescent="0.3">
      <c r="A289">
        <f>VALUE(RIGHT(dataset!A289,6))</f>
        <v>288</v>
      </c>
      <c r="B289">
        <f>VALUE(dataset!B289)</f>
        <v>19</v>
      </c>
      <c r="C289">
        <f>IF(dataset!C289="Male",1,2)</f>
        <v>2</v>
      </c>
      <c r="D289">
        <f>MATCH(dataset!D289,{"Freshman";"Sophomore";"Junior";"Senior"},0)</f>
        <v>2</v>
      </c>
      <c r="E289">
        <f>MATCH(dataset!E289,_xlfn._xlws.SORT(_xlfn.UNIQUE(dataset!$E$2:$E$501)),0)</f>
        <v>4</v>
      </c>
      <c r="F289">
        <f>VALUE(dataset!F289)</f>
        <v>76</v>
      </c>
      <c r="G289">
        <f>VALUE(dataset!G289)</f>
        <v>21</v>
      </c>
      <c r="H289" s="2">
        <f>VALUE(dataset!H289)</f>
        <v>3.31</v>
      </c>
      <c r="I289">
        <f>MATCH(dataset!I289,{"Poor";"Average";"Good";"Excellent"},0)</f>
        <v>3</v>
      </c>
      <c r="J289">
        <f>VALUE(dataset!J289)</f>
        <v>6</v>
      </c>
      <c r="K289">
        <f>VALUE(dataset!K289)</f>
        <v>4</v>
      </c>
      <c r="L289">
        <f>VALUE(dataset!L289)</f>
        <v>3</v>
      </c>
      <c r="M289">
        <f>VALUE(dataset!M289)</f>
        <v>1</v>
      </c>
      <c r="N289">
        <f>IF(dataset!N289="Yes",1,0)</f>
        <v>0</v>
      </c>
      <c r="O289">
        <f>VALUE(dataset!O289)</f>
        <v>3</v>
      </c>
      <c r="P289">
        <f>IF(dataset!P289="Yes",1,0)</f>
        <v>1</v>
      </c>
      <c r="Q289">
        <f>IF(dataset!Q289="Yes",1,0)</f>
        <v>0</v>
      </c>
      <c r="R289">
        <f>VALUE(dataset!R289)</f>
        <v>88</v>
      </c>
      <c r="S289">
        <f>VALUE(dataset!S289)</f>
        <v>9</v>
      </c>
      <c r="T289">
        <f>VALUE(dataset!T289)</f>
        <v>9</v>
      </c>
      <c r="U289">
        <f>VALUE(dataset!U289)</f>
        <v>8</v>
      </c>
      <c r="V289">
        <f>MATCH(dataset!V289,{"Basic";"Intermediate";"Advanced"},0)</f>
        <v>3</v>
      </c>
      <c r="W289">
        <f>VALUE(dataset!W289)</f>
        <v>63</v>
      </c>
      <c r="X289">
        <f>VALUE(dataset!X289)</f>
        <v>193.05</v>
      </c>
      <c r="Y289">
        <f>IF(dataset!Y289="Placed",1,0)</f>
        <v>1</v>
      </c>
      <c r="Z289">
        <f>IFERROR(VALUE(RIGHT(dataset!Z289,1)),0)</f>
        <v>1</v>
      </c>
      <c r="AA289">
        <f>MATCH(dataset!AA289,_xlfn._xlws.SORT(_xlfn.UNIQUE(dataset!$AA$2:$AA$501)),0)</f>
        <v>16</v>
      </c>
      <c r="AB289">
        <f>MATCH(dataset!AB289,_xlfn._xlws.SORT(_xlfn.UNIQUE(dataset!$AB$2:$AB$501)),0)</f>
        <v>2</v>
      </c>
      <c r="AC289">
        <f>VALUE(dataset!AC289)</f>
        <v>93252</v>
      </c>
    </row>
    <row r="290" spans="1:29" x14ac:dyDescent="0.3">
      <c r="A290">
        <f>VALUE(RIGHT(dataset!A290,6))</f>
        <v>289</v>
      </c>
      <c r="B290">
        <f>VALUE(dataset!B290)</f>
        <v>29</v>
      </c>
      <c r="C290">
        <f>IF(dataset!C290="Male",1,2)</f>
        <v>1</v>
      </c>
      <c r="D290">
        <f>MATCH(dataset!D290,{"Freshman";"Sophomore";"Junior";"Senior"},0)</f>
        <v>2</v>
      </c>
      <c r="E290">
        <f>MATCH(dataset!E290,_xlfn._xlws.SORT(_xlfn.UNIQUE(dataset!$E$2:$E$501)),0)</f>
        <v>1</v>
      </c>
      <c r="F290">
        <f>VALUE(dataset!F290)</f>
        <v>70</v>
      </c>
      <c r="G290">
        <f>VALUE(dataset!G290)</f>
        <v>5</v>
      </c>
      <c r="H290" s="2">
        <f>VALUE(dataset!H290)</f>
        <v>2.39</v>
      </c>
      <c r="I290">
        <f>MATCH(dataset!I290,{"Poor";"Average";"Good";"Excellent"},0)</f>
        <v>1</v>
      </c>
      <c r="J290">
        <f>VALUE(dataset!J290)</f>
        <v>8</v>
      </c>
      <c r="K290">
        <f>VALUE(dataset!K290)</f>
        <v>11</v>
      </c>
      <c r="L290">
        <f>VALUE(dataset!L290)</f>
        <v>1</v>
      </c>
      <c r="M290">
        <f>VALUE(dataset!M290)</f>
        <v>3</v>
      </c>
      <c r="N290">
        <f>IF(dataset!N290="Yes",1,0)</f>
        <v>1</v>
      </c>
      <c r="O290">
        <f>VALUE(dataset!O290)</f>
        <v>3</v>
      </c>
      <c r="P290">
        <f>IF(dataset!P290="Yes",1,0)</f>
        <v>1</v>
      </c>
      <c r="Q290">
        <f>IF(dataset!Q290="Yes",1,0)</f>
        <v>1</v>
      </c>
      <c r="R290">
        <f>VALUE(dataset!R290)</f>
        <v>100</v>
      </c>
      <c r="S290">
        <f>VALUE(dataset!S290)</f>
        <v>10</v>
      </c>
      <c r="T290">
        <f>VALUE(dataset!T290)</f>
        <v>7</v>
      </c>
      <c r="U290">
        <f>VALUE(dataset!U290)</f>
        <v>7</v>
      </c>
      <c r="V290">
        <f>MATCH(dataset!V290,{"Basic";"Intermediate";"Advanced"},0)</f>
        <v>3</v>
      </c>
      <c r="W290">
        <f>VALUE(dataset!W290)</f>
        <v>78</v>
      </c>
      <c r="X290">
        <f>VALUE(dataset!X290)</f>
        <v>209.35</v>
      </c>
      <c r="Y290">
        <f>IF(dataset!Y290="Placed",1,0)</f>
        <v>1</v>
      </c>
      <c r="Z290">
        <f>IFERROR(VALUE(RIGHT(dataset!Z290,1)),0)</f>
        <v>1</v>
      </c>
      <c r="AA290">
        <f>MATCH(dataset!AA290,_xlfn._xlws.SORT(_xlfn.UNIQUE(dataset!$AA$2:$AA$501)),0)</f>
        <v>13</v>
      </c>
      <c r="AB290">
        <f>MATCH(dataset!AB290,_xlfn._xlws.SORT(_xlfn.UNIQUE(dataset!$AB$2:$AB$501)),0)</f>
        <v>4</v>
      </c>
      <c r="AC290">
        <f>VALUE(dataset!AC290)</f>
        <v>107201</v>
      </c>
    </row>
    <row r="291" spans="1:29" x14ac:dyDescent="0.3">
      <c r="A291">
        <f>VALUE(RIGHT(dataset!A291,6))</f>
        <v>290</v>
      </c>
      <c r="B291">
        <f>VALUE(dataset!B291)</f>
        <v>21</v>
      </c>
      <c r="C291">
        <f>IF(dataset!C291="Male",1,2)</f>
        <v>1</v>
      </c>
      <c r="D291">
        <f>MATCH(dataset!D291,{"Freshman";"Sophomore";"Junior";"Senior"},0)</f>
        <v>4</v>
      </c>
      <c r="E291">
        <f>MATCH(dataset!E291,_xlfn._xlws.SORT(_xlfn.UNIQUE(dataset!$E$2:$E$501)),0)</f>
        <v>2</v>
      </c>
      <c r="F291">
        <f>VALUE(dataset!F291)</f>
        <v>89</v>
      </c>
      <c r="G291">
        <f>VALUE(dataset!G291)</f>
        <v>41</v>
      </c>
      <c r="H291" s="2">
        <f>VALUE(dataset!H291)</f>
        <v>3.68</v>
      </c>
      <c r="I291">
        <f>MATCH(dataset!I291,{"Poor";"Average";"Good";"Excellent"},0)</f>
        <v>3</v>
      </c>
      <c r="J291">
        <f>VALUE(dataset!J291)</f>
        <v>7</v>
      </c>
      <c r="K291">
        <f>VALUE(dataset!K291)</f>
        <v>7</v>
      </c>
      <c r="L291">
        <f>VALUE(dataset!L291)</f>
        <v>2</v>
      </c>
      <c r="M291">
        <f>VALUE(dataset!M291)</f>
        <v>4</v>
      </c>
      <c r="N291">
        <f>IF(dataset!N291="Yes",1,0)</f>
        <v>1</v>
      </c>
      <c r="O291">
        <f>VALUE(dataset!O291)</f>
        <v>5</v>
      </c>
      <c r="P291">
        <f>IF(dataset!P291="Yes",1,0)</f>
        <v>1</v>
      </c>
      <c r="Q291">
        <f>IF(dataset!Q291="Yes",1,0)</f>
        <v>1</v>
      </c>
      <c r="R291">
        <f>VALUE(dataset!R291)</f>
        <v>100</v>
      </c>
      <c r="S291">
        <f>VALUE(dataset!S291)</f>
        <v>10</v>
      </c>
      <c r="T291">
        <f>VALUE(dataset!T291)</f>
        <v>10</v>
      </c>
      <c r="U291">
        <f>VALUE(dataset!U291)</f>
        <v>9</v>
      </c>
      <c r="V291">
        <f>MATCH(dataset!V291,{"Basic";"Intermediate";"Advanced"},0)</f>
        <v>3</v>
      </c>
      <c r="W291">
        <f>VALUE(dataset!W291)</f>
        <v>85</v>
      </c>
      <c r="X291">
        <f>VALUE(dataset!X291)</f>
        <v>235.7</v>
      </c>
      <c r="Y291">
        <f>IF(dataset!Y291="Placed",1,0)</f>
        <v>1</v>
      </c>
      <c r="Z291">
        <f>IFERROR(VALUE(RIGHT(dataset!Z291,1)),0)</f>
        <v>1</v>
      </c>
      <c r="AA291">
        <f>MATCH(dataset!AA291,_xlfn._xlws.SORT(_xlfn.UNIQUE(dataset!$AA$2:$AA$501)),0)</f>
        <v>4</v>
      </c>
      <c r="AB291">
        <f>MATCH(dataset!AB291,_xlfn._xlws.SORT(_xlfn.UNIQUE(dataset!$AB$2:$AB$501)),0)</f>
        <v>1</v>
      </c>
      <c r="AC291">
        <f>VALUE(dataset!AC291)</f>
        <v>109430</v>
      </c>
    </row>
    <row r="292" spans="1:29" x14ac:dyDescent="0.3">
      <c r="A292">
        <f>VALUE(RIGHT(dataset!A292,6))</f>
        <v>291</v>
      </c>
      <c r="B292">
        <f>VALUE(dataset!B292)</f>
        <v>21</v>
      </c>
      <c r="C292">
        <f>IF(dataset!C292="Male",1,2)</f>
        <v>1</v>
      </c>
      <c r="D292">
        <f>MATCH(dataset!D292,{"Freshman";"Sophomore";"Junior";"Senior"},0)</f>
        <v>4</v>
      </c>
      <c r="E292">
        <f>MATCH(dataset!E292,_xlfn._xlws.SORT(_xlfn.UNIQUE(dataset!$E$2:$E$501)),0)</f>
        <v>3</v>
      </c>
      <c r="F292">
        <f>VALUE(dataset!F292)</f>
        <v>89</v>
      </c>
      <c r="G292">
        <f>VALUE(dataset!G292)</f>
        <v>23</v>
      </c>
      <c r="H292" s="2">
        <f>VALUE(dataset!H292)</f>
        <v>3.15</v>
      </c>
      <c r="I292">
        <f>MATCH(dataset!I292,{"Poor";"Average";"Good";"Excellent"},0)</f>
        <v>2</v>
      </c>
      <c r="J292">
        <f>VALUE(dataset!J292)</f>
        <v>8</v>
      </c>
      <c r="K292">
        <f>VALUE(dataset!K292)</f>
        <v>8</v>
      </c>
      <c r="L292">
        <f>VALUE(dataset!L292)</f>
        <v>1</v>
      </c>
      <c r="M292">
        <f>VALUE(dataset!M292)</f>
        <v>4</v>
      </c>
      <c r="N292">
        <f>IF(dataset!N292="Yes",1,0)</f>
        <v>1</v>
      </c>
      <c r="O292">
        <f>VALUE(dataset!O292)</f>
        <v>4</v>
      </c>
      <c r="P292">
        <f>IF(dataset!P292="Yes",1,0)</f>
        <v>0</v>
      </c>
      <c r="Q292">
        <f>IF(dataset!Q292="Yes",1,0)</f>
        <v>0</v>
      </c>
      <c r="R292">
        <f>VALUE(dataset!R292)</f>
        <v>96</v>
      </c>
      <c r="S292">
        <f>VALUE(dataset!S292)</f>
        <v>9</v>
      </c>
      <c r="T292">
        <f>VALUE(dataset!T292)</f>
        <v>7</v>
      </c>
      <c r="U292">
        <f>VALUE(dataset!U292)</f>
        <v>7</v>
      </c>
      <c r="V292">
        <f>MATCH(dataset!V292,{"Basic";"Intermediate";"Advanced"},0)</f>
        <v>3</v>
      </c>
      <c r="W292">
        <f>VALUE(dataset!W292)</f>
        <v>79</v>
      </c>
      <c r="X292">
        <f>VALUE(dataset!X292)</f>
        <v>217.05</v>
      </c>
      <c r="Y292">
        <f>IF(dataset!Y292="Placed",1,0)</f>
        <v>0</v>
      </c>
      <c r="Z292">
        <f>IFERROR(VALUE(RIGHT(dataset!Z292,1)),0)</f>
        <v>0</v>
      </c>
      <c r="AA292">
        <f>MATCH(dataset!AA292,_xlfn._xlws.SORT(_xlfn.UNIQUE(dataset!$AA$2:$AA$501)),0)</f>
        <v>14</v>
      </c>
      <c r="AB292">
        <f>MATCH(dataset!AB292,_xlfn._xlws.SORT(_xlfn.UNIQUE(dataset!$AB$2:$AB$501)),0)</f>
        <v>3</v>
      </c>
      <c r="AC292">
        <f>VALUE(dataset!AC292)</f>
        <v>0</v>
      </c>
    </row>
    <row r="293" spans="1:29" x14ac:dyDescent="0.3">
      <c r="A293">
        <f>VALUE(RIGHT(dataset!A293,6))</f>
        <v>292</v>
      </c>
      <c r="B293">
        <f>VALUE(dataset!B293)</f>
        <v>20</v>
      </c>
      <c r="C293">
        <f>IF(dataset!C293="Male",1,2)</f>
        <v>1</v>
      </c>
      <c r="D293">
        <f>MATCH(dataset!D293,{"Freshman";"Sophomore";"Junior";"Senior"},0)</f>
        <v>3</v>
      </c>
      <c r="E293">
        <f>MATCH(dataset!E293,_xlfn._xlws.SORT(_xlfn.UNIQUE(dataset!$E$2:$E$501)),0)</f>
        <v>2</v>
      </c>
      <c r="F293">
        <f>VALUE(dataset!F293)</f>
        <v>77</v>
      </c>
      <c r="G293">
        <f>VALUE(dataset!G293)</f>
        <v>22</v>
      </c>
      <c r="H293" s="2">
        <f>VALUE(dataset!H293)</f>
        <v>2.97</v>
      </c>
      <c r="I293">
        <f>MATCH(dataset!I293,{"Poor";"Average";"Good";"Excellent"},0)</f>
        <v>2</v>
      </c>
      <c r="J293">
        <f>VALUE(dataset!J293)</f>
        <v>3</v>
      </c>
      <c r="K293">
        <f>VALUE(dataset!K293)</f>
        <v>4</v>
      </c>
      <c r="L293">
        <f>VALUE(dataset!L293)</f>
        <v>1</v>
      </c>
      <c r="M293">
        <f>VALUE(dataset!M293)</f>
        <v>2</v>
      </c>
      <c r="N293">
        <f>IF(dataset!N293="Yes",1,0)</f>
        <v>0</v>
      </c>
      <c r="O293">
        <f>VALUE(dataset!O293)</f>
        <v>2</v>
      </c>
      <c r="P293">
        <f>IF(dataset!P293="Yes",1,0)</f>
        <v>0</v>
      </c>
      <c r="Q293">
        <f>IF(dataset!Q293="Yes",1,0)</f>
        <v>0</v>
      </c>
      <c r="R293">
        <f>VALUE(dataset!R293)</f>
        <v>77</v>
      </c>
      <c r="S293">
        <f>VALUE(dataset!S293)</f>
        <v>4</v>
      </c>
      <c r="T293">
        <f>VALUE(dataset!T293)</f>
        <v>7</v>
      </c>
      <c r="U293">
        <f>VALUE(dataset!U293)</f>
        <v>4</v>
      </c>
      <c r="V293">
        <f>MATCH(dataset!V293,{"Basic";"Intermediate";"Advanced"},0)</f>
        <v>1</v>
      </c>
      <c r="W293">
        <f>VALUE(dataset!W293)</f>
        <v>46</v>
      </c>
      <c r="X293">
        <f>VALUE(dataset!X293)</f>
        <v>138.15</v>
      </c>
      <c r="Y293">
        <f>IF(dataset!Y293="Placed",1,0)</f>
        <v>0</v>
      </c>
      <c r="Z293">
        <f>IFERROR(VALUE(RIGHT(dataset!Z293,1)),0)</f>
        <v>0</v>
      </c>
      <c r="AA293">
        <f>MATCH(dataset!AA293,_xlfn._xlws.SORT(_xlfn.UNIQUE(dataset!$AA$2:$AA$501)),0)</f>
        <v>14</v>
      </c>
      <c r="AB293">
        <f>MATCH(dataset!AB293,_xlfn._xlws.SORT(_xlfn.UNIQUE(dataset!$AB$2:$AB$501)),0)</f>
        <v>3</v>
      </c>
      <c r="AC293">
        <f>VALUE(dataset!AC293)</f>
        <v>0</v>
      </c>
    </row>
    <row r="294" spans="1:29" x14ac:dyDescent="0.3">
      <c r="A294">
        <f>VALUE(RIGHT(dataset!A294,6))</f>
        <v>293</v>
      </c>
      <c r="B294">
        <f>VALUE(dataset!B294)</f>
        <v>21</v>
      </c>
      <c r="C294">
        <f>IF(dataset!C294="Male",1,2)</f>
        <v>2</v>
      </c>
      <c r="D294">
        <f>MATCH(dataset!D294,{"Freshman";"Sophomore";"Junior";"Senior"},0)</f>
        <v>2</v>
      </c>
      <c r="E294">
        <f>MATCH(dataset!E294,_xlfn._xlws.SORT(_xlfn.UNIQUE(dataset!$E$2:$E$501)),0)</f>
        <v>3</v>
      </c>
      <c r="F294">
        <f>VALUE(dataset!F294)</f>
        <v>93</v>
      </c>
      <c r="G294">
        <f>VALUE(dataset!G294)</f>
        <v>19</v>
      </c>
      <c r="H294" s="2">
        <f>VALUE(dataset!H294)</f>
        <v>3.12</v>
      </c>
      <c r="I294">
        <f>MATCH(dataset!I294,{"Poor";"Average";"Good";"Excellent"},0)</f>
        <v>2</v>
      </c>
      <c r="J294">
        <f>VALUE(dataset!J294)</f>
        <v>9</v>
      </c>
      <c r="K294">
        <f>VALUE(dataset!K294)</f>
        <v>10</v>
      </c>
      <c r="L294">
        <f>VALUE(dataset!L294)</f>
        <v>2</v>
      </c>
      <c r="M294">
        <f>VALUE(dataset!M294)</f>
        <v>6</v>
      </c>
      <c r="N294">
        <f>IF(dataset!N294="Yes",1,0)</f>
        <v>1</v>
      </c>
      <c r="O294">
        <f>VALUE(dataset!O294)</f>
        <v>4</v>
      </c>
      <c r="P294">
        <f>IF(dataset!P294="Yes",1,0)</f>
        <v>1</v>
      </c>
      <c r="Q294">
        <f>IF(dataset!Q294="Yes",1,0)</f>
        <v>1</v>
      </c>
      <c r="R294">
        <f>VALUE(dataset!R294)</f>
        <v>100</v>
      </c>
      <c r="S294">
        <f>VALUE(dataset!S294)</f>
        <v>9</v>
      </c>
      <c r="T294">
        <f>VALUE(dataset!T294)</f>
        <v>9</v>
      </c>
      <c r="U294">
        <f>VALUE(dataset!U294)</f>
        <v>9</v>
      </c>
      <c r="V294">
        <f>MATCH(dataset!V294,{"Basic";"Intermediate";"Advanced"},0)</f>
        <v>3</v>
      </c>
      <c r="W294">
        <f>VALUE(dataset!W294)</f>
        <v>81</v>
      </c>
      <c r="X294">
        <f>VALUE(dataset!X294)</f>
        <v>232.3</v>
      </c>
      <c r="Y294">
        <f>IF(dataset!Y294="Placed",1,0)</f>
        <v>1</v>
      </c>
      <c r="Z294">
        <f>IFERROR(VALUE(RIGHT(dataset!Z294,1)),0)</f>
        <v>1</v>
      </c>
      <c r="AA294">
        <f>MATCH(dataset!AA294,_xlfn._xlws.SORT(_xlfn.UNIQUE(dataset!$AA$2:$AA$501)),0)</f>
        <v>11</v>
      </c>
      <c r="AB294">
        <f>MATCH(dataset!AB294,_xlfn._xlws.SORT(_xlfn.UNIQUE(dataset!$AB$2:$AB$501)),0)</f>
        <v>4</v>
      </c>
      <c r="AC294">
        <f>VALUE(dataset!AC294)</f>
        <v>101929</v>
      </c>
    </row>
    <row r="295" spans="1:29" x14ac:dyDescent="0.3">
      <c r="A295">
        <f>VALUE(RIGHT(dataset!A295,6))</f>
        <v>294</v>
      </c>
      <c r="B295">
        <f>VALUE(dataset!B295)</f>
        <v>20</v>
      </c>
      <c r="C295">
        <f>IF(dataset!C295="Male",1,2)</f>
        <v>2</v>
      </c>
      <c r="D295">
        <f>MATCH(dataset!D295,{"Freshman";"Sophomore";"Junior";"Senior"},0)</f>
        <v>3</v>
      </c>
      <c r="E295">
        <f>MATCH(dataset!E295,_xlfn._xlws.SORT(_xlfn.UNIQUE(dataset!$E$2:$E$501)),0)</f>
        <v>2</v>
      </c>
      <c r="F295">
        <f>VALUE(dataset!F295)</f>
        <v>95</v>
      </c>
      <c r="G295">
        <f>VALUE(dataset!G295)</f>
        <v>28</v>
      </c>
      <c r="H295" s="2">
        <f>VALUE(dataset!H295)</f>
        <v>3.51</v>
      </c>
      <c r="I295">
        <f>MATCH(dataset!I295,{"Poor";"Average";"Good";"Excellent"},0)</f>
        <v>3</v>
      </c>
      <c r="J295">
        <f>VALUE(dataset!J295)</f>
        <v>6</v>
      </c>
      <c r="K295">
        <f>VALUE(dataset!K295)</f>
        <v>7</v>
      </c>
      <c r="L295">
        <f>VALUE(dataset!L295)</f>
        <v>4</v>
      </c>
      <c r="M295">
        <f>VALUE(dataset!M295)</f>
        <v>2</v>
      </c>
      <c r="N295">
        <f>IF(dataset!N295="Yes",1,0)</f>
        <v>0</v>
      </c>
      <c r="O295">
        <f>VALUE(dataset!O295)</f>
        <v>5</v>
      </c>
      <c r="P295">
        <f>IF(dataset!P295="Yes",1,0)</f>
        <v>0</v>
      </c>
      <c r="Q295">
        <f>IF(dataset!Q295="Yes",1,0)</f>
        <v>1</v>
      </c>
      <c r="R295">
        <f>VALUE(dataset!R295)</f>
        <v>100</v>
      </c>
      <c r="S295">
        <f>VALUE(dataset!S295)</f>
        <v>8</v>
      </c>
      <c r="T295">
        <f>VALUE(dataset!T295)</f>
        <v>7</v>
      </c>
      <c r="U295">
        <f>VALUE(dataset!U295)</f>
        <v>6</v>
      </c>
      <c r="V295">
        <f>MATCH(dataset!V295,{"Basic";"Intermediate";"Advanced"},0)</f>
        <v>3</v>
      </c>
      <c r="W295">
        <f>VALUE(dataset!W295)</f>
        <v>72</v>
      </c>
      <c r="X295">
        <f>VALUE(dataset!X295)</f>
        <v>215.65</v>
      </c>
      <c r="Y295">
        <f>IF(dataset!Y295="Placed",1,0)</f>
        <v>1</v>
      </c>
      <c r="Z295">
        <f>IFERROR(VALUE(RIGHT(dataset!Z295,1)),0)</f>
        <v>1</v>
      </c>
      <c r="AA295">
        <f>MATCH(dataset!AA295,_xlfn._xlws.SORT(_xlfn.UNIQUE(dataset!$AA$2:$AA$501)),0)</f>
        <v>7</v>
      </c>
      <c r="AB295">
        <f>MATCH(dataset!AB295,_xlfn._xlws.SORT(_xlfn.UNIQUE(dataset!$AB$2:$AB$501)),0)</f>
        <v>1</v>
      </c>
      <c r="AC295">
        <f>VALUE(dataset!AC295)</f>
        <v>89301</v>
      </c>
    </row>
    <row r="296" spans="1:29" x14ac:dyDescent="0.3">
      <c r="A296">
        <f>VALUE(RIGHT(dataset!A296,6))</f>
        <v>295</v>
      </c>
      <c r="B296">
        <f>VALUE(dataset!B296)</f>
        <v>22</v>
      </c>
      <c r="C296">
        <f>IF(dataset!C296="Male",1,2)</f>
        <v>2</v>
      </c>
      <c r="D296">
        <f>MATCH(dataset!D296,{"Freshman";"Sophomore";"Junior";"Senior"},0)</f>
        <v>4</v>
      </c>
      <c r="E296">
        <f>MATCH(dataset!E296,_xlfn._xlws.SORT(_xlfn.UNIQUE(dataset!$E$2:$E$501)),0)</f>
        <v>1</v>
      </c>
      <c r="F296">
        <f>VALUE(dataset!F296)</f>
        <v>79</v>
      </c>
      <c r="G296">
        <f>VALUE(dataset!G296)</f>
        <v>8</v>
      </c>
      <c r="H296" s="2">
        <f>VALUE(dataset!H296)</f>
        <v>2.69</v>
      </c>
      <c r="I296">
        <f>MATCH(dataset!I296,{"Poor";"Average";"Good";"Excellent"},0)</f>
        <v>2</v>
      </c>
      <c r="J296">
        <f>VALUE(dataset!J296)</f>
        <v>6</v>
      </c>
      <c r="K296">
        <f>VALUE(dataset!K296)</f>
        <v>6</v>
      </c>
      <c r="L296">
        <f>VALUE(dataset!L296)</f>
        <v>1</v>
      </c>
      <c r="M296">
        <f>VALUE(dataset!M296)</f>
        <v>4</v>
      </c>
      <c r="N296">
        <f>IF(dataset!N296="Yes",1,0)</f>
        <v>0</v>
      </c>
      <c r="O296">
        <f>VALUE(dataset!O296)</f>
        <v>3</v>
      </c>
      <c r="P296">
        <f>IF(dataset!P296="Yes",1,0)</f>
        <v>0</v>
      </c>
      <c r="Q296">
        <f>IF(dataset!Q296="Yes",1,0)</f>
        <v>1</v>
      </c>
      <c r="R296">
        <f>VALUE(dataset!R296)</f>
        <v>89</v>
      </c>
      <c r="S296">
        <f>VALUE(dataset!S296)</f>
        <v>6</v>
      </c>
      <c r="T296">
        <f>VALUE(dataset!T296)</f>
        <v>6</v>
      </c>
      <c r="U296">
        <f>VALUE(dataset!U296)</f>
        <v>7</v>
      </c>
      <c r="V296">
        <f>MATCH(dataset!V296,{"Basic";"Intermediate";"Advanced"},0)</f>
        <v>2</v>
      </c>
      <c r="W296">
        <f>VALUE(dataset!W296)</f>
        <v>79</v>
      </c>
      <c r="X296">
        <f>VALUE(dataset!X296)</f>
        <v>185.05</v>
      </c>
      <c r="Y296">
        <f>IF(dataset!Y296="Placed",1,0)</f>
        <v>0</v>
      </c>
      <c r="Z296">
        <f>IFERROR(VALUE(RIGHT(dataset!Z296,1)),0)</f>
        <v>0</v>
      </c>
      <c r="AA296">
        <f>MATCH(dataset!AA296,_xlfn._xlws.SORT(_xlfn.UNIQUE(dataset!$AA$2:$AA$501)),0)</f>
        <v>14</v>
      </c>
      <c r="AB296">
        <f>MATCH(dataset!AB296,_xlfn._xlws.SORT(_xlfn.UNIQUE(dataset!$AB$2:$AB$501)),0)</f>
        <v>3</v>
      </c>
      <c r="AC296">
        <f>VALUE(dataset!AC296)</f>
        <v>0</v>
      </c>
    </row>
    <row r="297" spans="1:29" x14ac:dyDescent="0.3">
      <c r="A297">
        <f>VALUE(RIGHT(dataset!A297,6))</f>
        <v>296</v>
      </c>
      <c r="B297">
        <f>VALUE(dataset!B297)</f>
        <v>24</v>
      </c>
      <c r="C297">
        <f>IF(dataset!C297="Male",1,2)</f>
        <v>2</v>
      </c>
      <c r="D297">
        <f>MATCH(dataset!D297,{"Freshman";"Sophomore";"Junior";"Senior"},0)</f>
        <v>2</v>
      </c>
      <c r="E297">
        <f>MATCH(dataset!E297,_xlfn._xlws.SORT(_xlfn.UNIQUE(dataset!$E$2:$E$501)),0)</f>
        <v>8</v>
      </c>
      <c r="F297">
        <f>VALUE(dataset!F297)</f>
        <v>79</v>
      </c>
      <c r="G297">
        <f>VALUE(dataset!G297)</f>
        <v>22</v>
      </c>
      <c r="H297" s="2">
        <f>VALUE(dataset!H297)</f>
        <v>3.23</v>
      </c>
      <c r="I297">
        <f>MATCH(dataset!I297,{"Poor";"Average";"Good";"Excellent"},0)</f>
        <v>3</v>
      </c>
      <c r="J297">
        <f>VALUE(dataset!J297)</f>
        <v>10</v>
      </c>
      <c r="K297">
        <f>VALUE(dataset!K297)</f>
        <v>11</v>
      </c>
      <c r="L297">
        <f>VALUE(dataset!L297)</f>
        <v>1</v>
      </c>
      <c r="M297">
        <f>VALUE(dataset!M297)</f>
        <v>4</v>
      </c>
      <c r="N297">
        <f>IF(dataset!N297="Yes",1,0)</f>
        <v>1</v>
      </c>
      <c r="O297">
        <f>VALUE(dataset!O297)</f>
        <v>5</v>
      </c>
      <c r="P297">
        <f>IF(dataset!P297="Yes",1,0)</f>
        <v>1</v>
      </c>
      <c r="Q297">
        <f>IF(dataset!Q297="Yes",1,0)</f>
        <v>0</v>
      </c>
      <c r="R297">
        <f>VALUE(dataset!R297)</f>
        <v>100</v>
      </c>
      <c r="S297">
        <f>VALUE(dataset!S297)</f>
        <v>10</v>
      </c>
      <c r="T297">
        <f>VALUE(dataset!T297)</f>
        <v>9</v>
      </c>
      <c r="U297">
        <f>VALUE(dataset!U297)</f>
        <v>10</v>
      </c>
      <c r="V297">
        <f>MATCH(dataset!V297,{"Basic";"Intermediate";"Advanced"},0)</f>
        <v>3</v>
      </c>
      <c r="W297">
        <f>VALUE(dataset!W297)</f>
        <v>97</v>
      </c>
      <c r="X297">
        <f>VALUE(dataset!X297)</f>
        <v>255.45</v>
      </c>
      <c r="Y297">
        <f>IF(dataset!Y297="Placed",1,0)</f>
        <v>1</v>
      </c>
      <c r="Z297">
        <f>IFERROR(VALUE(RIGHT(dataset!Z297,1)),0)</f>
        <v>1</v>
      </c>
      <c r="AA297">
        <f>MATCH(dataset!AA297,_xlfn._xlws.SORT(_xlfn.UNIQUE(dataset!$AA$2:$AA$501)),0)</f>
        <v>9</v>
      </c>
      <c r="AB297">
        <f>MATCH(dataset!AB297,_xlfn._xlws.SORT(_xlfn.UNIQUE(dataset!$AB$2:$AB$501)),0)</f>
        <v>4</v>
      </c>
      <c r="AC297">
        <f>VALUE(dataset!AC297)</f>
        <v>81002</v>
      </c>
    </row>
    <row r="298" spans="1:29" x14ac:dyDescent="0.3">
      <c r="A298">
        <f>VALUE(RIGHT(dataset!A298,6))</f>
        <v>297</v>
      </c>
      <c r="B298">
        <f>VALUE(dataset!B298)</f>
        <v>26</v>
      </c>
      <c r="C298">
        <f>IF(dataset!C298="Male",1,2)</f>
        <v>2</v>
      </c>
      <c r="D298">
        <f>MATCH(dataset!D298,{"Freshman";"Sophomore";"Junior";"Senior"},0)</f>
        <v>3</v>
      </c>
      <c r="E298">
        <f>MATCH(dataset!E298,_xlfn._xlws.SORT(_xlfn.UNIQUE(dataset!$E$2:$E$501)),0)</f>
        <v>7</v>
      </c>
      <c r="F298">
        <f>VALUE(dataset!F298)</f>
        <v>66</v>
      </c>
      <c r="G298">
        <f>VALUE(dataset!G298)</f>
        <v>5</v>
      </c>
      <c r="H298" s="2">
        <f>VALUE(dataset!H298)</f>
        <v>2.4900000000000002</v>
      </c>
      <c r="I298">
        <f>MATCH(dataset!I298,{"Poor";"Average";"Good";"Excellent"},0)</f>
        <v>1</v>
      </c>
      <c r="J298">
        <f>VALUE(dataset!J298)</f>
        <v>5</v>
      </c>
      <c r="K298">
        <f>VALUE(dataset!K298)</f>
        <v>5</v>
      </c>
      <c r="L298">
        <f>VALUE(dataset!L298)</f>
        <v>1</v>
      </c>
      <c r="M298">
        <f>VALUE(dataset!M298)</f>
        <v>2</v>
      </c>
      <c r="N298">
        <f>IF(dataset!N298="Yes",1,0)</f>
        <v>1</v>
      </c>
      <c r="O298">
        <f>VALUE(dataset!O298)</f>
        <v>3</v>
      </c>
      <c r="P298">
        <f>IF(dataset!P298="Yes",1,0)</f>
        <v>1</v>
      </c>
      <c r="Q298">
        <f>IF(dataset!Q298="Yes",1,0)</f>
        <v>1</v>
      </c>
      <c r="R298">
        <f>VALUE(dataset!R298)</f>
        <v>87</v>
      </c>
      <c r="S298">
        <f>VALUE(dataset!S298)</f>
        <v>8</v>
      </c>
      <c r="T298">
        <f>VALUE(dataset!T298)</f>
        <v>9</v>
      </c>
      <c r="U298">
        <f>VALUE(dataset!U298)</f>
        <v>4</v>
      </c>
      <c r="V298">
        <f>MATCH(dataset!V298,{"Basic";"Intermediate";"Advanced"},0)</f>
        <v>3</v>
      </c>
      <c r="W298">
        <f>VALUE(dataset!W298)</f>
        <v>58</v>
      </c>
      <c r="X298">
        <f>VALUE(dataset!X298)</f>
        <v>162.94999999999999</v>
      </c>
      <c r="Y298">
        <f>IF(dataset!Y298="Placed",1,0)</f>
        <v>0</v>
      </c>
      <c r="Z298">
        <f>IFERROR(VALUE(RIGHT(dataset!Z298,1)),0)</f>
        <v>0</v>
      </c>
      <c r="AA298">
        <f>MATCH(dataset!AA298,_xlfn._xlws.SORT(_xlfn.UNIQUE(dataset!$AA$2:$AA$501)),0)</f>
        <v>14</v>
      </c>
      <c r="AB298">
        <f>MATCH(dataset!AB298,_xlfn._xlws.SORT(_xlfn.UNIQUE(dataset!$AB$2:$AB$501)),0)</f>
        <v>3</v>
      </c>
      <c r="AC298">
        <f>VALUE(dataset!AC298)</f>
        <v>0</v>
      </c>
    </row>
    <row r="299" spans="1:29" x14ac:dyDescent="0.3">
      <c r="A299">
        <f>VALUE(RIGHT(dataset!A299,6))</f>
        <v>298</v>
      </c>
      <c r="B299">
        <f>VALUE(dataset!B299)</f>
        <v>20</v>
      </c>
      <c r="C299">
        <f>IF(dataset!C299="Male",1,2)</f>
        <v>2</v>
      </c>
      <c r="D299">
        <f>MATCH(dataset!D299,{"Freshman";"Sophomore";"Junior";"Senior"},0)</f>
        <v>3</v>
      </c>
      <c r="E299">
        <f>MATCH(dataset!E299,_xlfn._xlws.SORT(_xlfn.UNIQUE(dataset!$E$2:$E$501)),0)</f>
        <v>3</v>
      </c>
      <c r="F299">
        <f>VALUE(dataset!F299)</f>
        <v>75</v>
      </c>
      <c r="G299">
        <f>VALUE(dataset!G299)</f>
        <v>22</v>
      </c>
      <c r="H299" s="2">
        <f>VALUE(dataset!H299)</f>
        <v>2.99</v>
      </c>
      <c r="I299">
        <f>MATCH(dataset!I299,{"Poor";"Average";"Good";"Excellent"},0)</f>
        <v>2</v>
      </c>
      <c r="J299">
        <f>VALUE(dataset!J299)</f>
        <v>7</v>
      </c>
      <c r="K299">
        <f>VALUE(dataset!K299)</f>
        <v>8</v>
      </c>
      <c r="L299">
        <f>VALUE(dataset!L299)</f>
        <v>0</v>
      </c>
      <c r="M299">
        <f>VALUE(dataset!M299)</f>
        <v>2</v>
      </c>
      <c r="N299">
        <f>IF(dataset!N299="Yes",1,0)</f>
        <v>1</v>
      </c>
      <c r="O299">
        <f>VALUE(dataset!O299)</f>
        <v>5</v>
      </c>
      <c r="P299">
        <f>IF(dataset!P299="Yes",1,0)</f>
        <v>0</v>
      </c>
      <c r="Q299">
        <f>IF(dataset!Q299="Yes",1,0)</f>
        <v>1</v>
      </c>
      <c r="R299">
        <f>VALUE(dataset!R299)</f>
        <v>100</v>
      </c>
      <c r="S299">
        <f>VALUE(dataset!S299)</f>
        <v>8</v>
      </c>
      <c r="T299">
        <f>VALUE(dataset!T299)</f>
        <v>7</v>
      </c>
      <c r="U299">
        <f>VALUE(dataset!U299)</f>
        <v>6</v>
      </c>
      <c r="V299">
        <f>MATCH(dataset!V299,{"Basic";"Intermediate";"Advanced"},0)</f>
        <v>3</v>
      </c>
      <c r="W299">
        <f>VALUE(dataset!W299)</f>
        <v>76</v>
      </c>
      <c r="X299">
        <f>VALUE(dataset!X299)</f>
        <v>209.85</v>
      </c>
      <c r="Y299">
        <f>IF(dataset!Y299="Placed",1,0)</f>
        <v>1</v>
      </c>
      <c r="Z299">
        <f>IFERROR(VALUE(RIGHT(dataset!Z299,1)),0)</f>
        <v>1</v>
      </c>
      <c r="AA299">
        <f>MATCH(dataset!AA299,_xlfn._xlws.SORT(_xlfn.UNIQUE(dataset!$AA$2:$AA$501)),0)</f>
        <v>3</v>
      </c>
      <c r="AB299">
        <f>MATCH(dataset!AB299,_xlfn._xlws.SORT(_xlfn.UNIQUE(dataset!$AB$2:$AB$501)),0)</f>
        <v>4</v>
      </c>
      <c r="AC299">
        <f>VALUE(dataset!AC299)</f>
        <v>93018</v>
      </c>
    </row>
    <row r="300" spans="1:29" x14ac:dyDescent="0.3">
      <c r="A300">
        <f>VALUE(RIGHT(dataset!A300,6))</f>
        <v>299</v>
      </c>
      <c r="B300">
        <f>VALUE(dataset!B300)</f>
        <v>19</v>
      </c>
      <c r="C300">
        <f>IF(dataset!C300="Male",1,2)</f>
        <v>1</v>
      </c>
      <c r="D300">
        <f>MATCH(dataset!D300,{"Freshman";"Sophomore";"Junior";"Senior"},0)</f>
        <v>4</v>
      </c>
      <c r="E300">
        <f>MATCH(dataset!E300,_xlfn._xlws.SORT(_xlfn.UNIQUE(dataset!$E$2:$E$501)),0)</f>
        <v>8</v>
      </c>
      <c r="F300">
        <f>VALUE(dataset!F300)</f>
        <v>77</v>
      </c>
      <c r="G300">
        <f>VALUE(dataset!G300)</f>
        <v>15</v>
      </c>
      <c r="H300" s="2">
        <f>VALUE(dataset!H300)</f>
        <v>2.85</v>
      </c>
      <c r="I300">
        <f>MATCH(dataset!I300,{"Poor";"Average";"Good";"Excellent"},0)</f>
        <v>2</v>
      </c>
      <c r="J300">
        <f>VALUE(dataset!J300)</f>
        <v>8</v>
      </c>
      <c r="K300">
        <f>VALUE(dataset!K300)</f>
        <v>9</v>
      </c>
      <c r="L300">
        <f>VALUE(dataset!L300)</f>
        <v>2</v>
      </c>
      <c r="M300">
        <f>VALUE(dataset!M300)</f>
        <v>6</v>
      </c>
      <c r="N300">
        <f>IF(dataset!N300="Yes",1,0)</f>
        <v>1</v>
      </c>
      <c r="O300">
        <f>VALUE(dataset!O300)</f>
        <v>4</v>
      </c>
      <c r="P300">
        <f>IF(dataset!P300="Yes",1,0)</f>
        <v>1</v>
      </c>
      <c r="Q300">
        <f>IF(dataset!Q300="Yes",1,0)</f>
        <v>1</v>
      </c>
      <c r="R300">
        <f>VALUE(dataset!R300)</f>
        <v>100</v>
      </c>
      <c r="S300">
        <f>VALUE(dataset!S300)</f>
        <v>9</v>
      </c>
      <c r="T300">
        <f>VALUE(dataset!T300)</f>
        <v>9</v>
      </c>
      <c r="U300">
        <f>VALUE(dataset!U300)</f>
        <v>7</v>
      </c>
      <c r="V300">
        <f>MATCH(dataset!V300,{"Basic";"Intermediate";"Advanced"},0)</f>
        <v>3</v>
      </c>
      <c r="W300">
        <f>VALUE(dataset!W300)</f>
        <v>84</v>
      </c>
      <c r="X300">
        <f>VALUE(dataset!X300)</f>
        <v>219.75</v>
      </c>
      <c r="Y300">
        <f>IF(dataset!Y300="Placed",1,0)</f>
        <v>0</v>
      </c>
      <c r="Z300">
        <f>IFERROR(VALUE(RIGHT(dataset!Z300,1)),0)</f>
        <v>0</v>
      </c>
      <c r="AA300">
        <f>MATCH(dataset!AA300,_xlfn._xlws.SORT(_xlfn.UNIQUE(dataset!$AA$2:$AA$501)),0)</f>
        <v>14</v>
      </c>
      <c r="AB300">
        <f>MATCH(dataset!AB300,_xlfn._xlws.SORT(_xlfn.UNIQUE(dataset!$AB$2:$AB$501)),0)</f>
        <v>3</v>
      </c>
      <c r="AC300">
        <f>VALUE(dataset!AC300)</f>
        <v>0</v>
      </c>
    </row>
    <row r="301" spans="1:29" x14ac:dyDescent="0.3">
      <c r="A301">
        <f>VALUE(RIGHT(dataset!A301,6))</f>
        <v>300</v>
      </c>
      <c r="B301">
        <f>VALUE(dataset!B301)</f>
        <v>20</v>
      </c>
      <c r="C301">
        <f>IF(dataset!C301="Male",1,2)</f>
        <v>1</v>
      </c>
      <c r="D301">
        <f>MATCH(dataset!D301,{"Freshman";"Sophomore";"Junior";"Senior"},0)</f>
        <v>4</v>
      </c>
      <c r="E301">
        <f>MATCH(dataset!E301,_xlfn._xlws.SORT(_xlfn.UNIQUE(dataset!$E$2:$E$501)),0)</f>
        <v>3</v>
      </c>
      <c r="F301">
        <f>VALUE(dataset!F301)</f>
        <v>100</v>
      </c>
      <c r="G301">
        <f>VALUE(dataset!G301)</f>
        <v>16</v>
      </c>
      <c r="H301" s="2">
        <f>VALUE(dataset!H301)</f>
        <v>3.29</v>
      </c>
      <c r="I301">
        <f>MATCH(dataset!I301,{"Poor";"Average";"Good";"Excellent"},0)</f>
        <v>3</v>
      </c>
      <c r="J301">
        <f>VALUE(dataset!J301)</f>
        <v>8</v>
      </c>
      <c r="K301">
        <f>VALUE(dataset!K301)</f>
        <v>10</v>
      </c>
      <c r="L301">
        <f>VALUE(dataset!L301)</f>
        <v>2</v>
      </c>
      <c r="M301">
        <f>VALUE(dataset!M301)</f>
        <v>5</v>
      </c>
      <c r="N301">
        <f>IF(dataset!N301="Yes",1,0)</f>
        <v>1</v>
      </c>
      <c r="O301">
        <f>VALUE(dataset!O301)</f>
        <v>3</v>
      </c>
      <c r="P301">
        <f>IF(dataset!P301="Yes",1,0)</f>
        <v>1</v>
      </c>
      <c r="Q301">
        <f>IF(dataset!Q301="Yes",1,0)</f>
        <v>1</v>
      </c>
      <c r="R301">
        <f>VALUE(dataset!R301)</f>
        <v>96</v>
      </c>
      <c r="S301">
        <f>VALUE(dataset!S301)</f>
        <v>9</v>
      </c>
      <c r="T301">
        <f>VALUE(dataset!T301)</f>
        <v>10</v>
      </c>
      <c r="U301">
        <f>VALUE(dataset!U301)</f>
        <v>7</v>
      </c>
      <c r="V301">
        <f>MATCH(dataset!V301,{"Basic";"Intermediate";"Advanced"},0)</f>
        <v>2</v>
      </c>
      <c r="W301">
        <f>VALUE(dataset!W301)</f>
        <v>83</v>
      </c>
      <c r="X301">
        <f>VALUE(dataset!X301)</f>
        <v>221.65</v>
      </c>
      <c r="Y301">
        <f>IF(dataset!Y301="Placed",1,0)</f>
        <v>1</v>
      </c>
      <c r="Z301">
        <f>IFERROR(VALUE(RIGHT(dataset!Z301,1)),0)</f>
        <v>1</v>
      </c>
      <c r="AA301">
        <f>MATCH(dataset!AA301,_xlfn._xlws.SORT(_xlfn.UNIQUE(dataset!$AA$2:$AA$501)),0)</f>
        <v>17</v>
      </c>
      <c r="AB301">
        <f>MATCH(dataset!AB301,_xlfn._xlws.SORT(_xlfn.UNIQUE(dataset!$AB$2:$AB$501)),0)</f>
        <v>4</v>
      </c>
      <c r="AC301">
        <f>VALUE(dataset!AC301)</f>
        <v>92147</v>
      </c>
    </row>
    <row r="302" spans="1:29" x14ac:dyDescent="0.3">
      <c r="A302">
        <f>VALUE(RIGHT(dataset!A302,6))</f>
        <v>301</v>
      </c>
      <c r="B302">
        <f>VALUE(dataset!B302)</f>
        <v>21</v>
      </c>
      <c r="C302">
        <f>IF(dataset!C302="Male",1,2)</f>
        <v>1</v>
      </c>
      <c r="D302">
        <f>MATCH(dataset!D302,{"Freshman";"Sophomore";"Junior";"Senior"},0)</f>
        <v>1</v>
      </c>
      <c r="E302">
        <f>MATCH(dataset!E302,_xlfn._xlws.SORT(_xlfn.UNIQUE(dataset!$E$2:$E$501)),0)</f>
        <v>2</v>
      </c>
      <c r="F302">
        <f>VALUE(dataset!F302)</f>
        <v>84</v>
      </c>
      <c r="G302">
        <f>VALUE(dataset!G302)</f>
        <v>14</v>
      </c>
      <c r="H302" s="2">
        <f>VALUE(dataset!H302)</f>
        <v>2.84</v>
      </c>
      <c r="I302">
        <f>MATCH(dataset!I302,{"Poor";"Average";"Good";"Excellent"},0)</f>
        <v>2</v>
      </c>
      <c r="J302">
        <f>VALUE(dataset!J302)</f>
        <v>4</v>
      </c>
      <c r="K302">
        <f>VALUE(dataset!K302)</f>
        <v>6</v>
      </c>
      <c r="L302">
        <f>VALUE(dataset!L302)</f>
        <v>0</v>
      </c>
      <c r="M302">
        <f>VALUE(dataset!M302)</f>
        <v>2</v>
      </c>
      <c r="N302">
        <f>IF(dataset!N302="Yes",1,0)</f>
        <v>1</v>
      </c>
      <c r="O302">
        <f>VALUE(dataset!O302)</f>
        <v>1</v>
      </c>
      <c r="P302">
        <f>IF(dataset!P302="Yes",1,0)</f>
        <v>0</v>
      </c>
      <c r="Q302">
        <f>IF(dataset!Q302="Yes",1,0)</f>
        <v>1</v>
      </c>
      <c r="R302">
        <f>VALUE(dataset!R302)</f>
        <v>65</v>
      </c>
      <c r="S302">
        <f>VALUE(dataset!S302)</f>
        <v>5</v>
      </c>
      <c r="T302">
        <f>VALUE(dataset!T302)</f>
        <v>6</v>
      </c>
      <c r="U302">
        <f>VALUE(dataset!U302)</f>
        <v>4</v>
      </c>
      <c r="V302">
        <f>MATCH(dataset!V302,{"Basic";"Intermediate";"Advanced"},0)</f>
        <v>1</v>
      </c>
      <c r="W302">
        <f>VALUE(dataset!W302)</f>
        <v>29</v>
      </c>
      <c r="X302">
        <f>VALUE(dataset!X302)</f>
        <v>127.6</v>
      </c>
      <c r="Y302">
        <f>IF(dataset!Y302="Placed",1,0)</f>
        <v>0</v>
      </c>
      <c r="Z302">
        <f>IFERROR(VALUE(RIGHT(dataset!Z302,1)),0)</f>
        <v>0</v>
      </c>
      <c r="AA302">
        <f>MATCH(dataset!AA302,_xlfn._xlws.SORT(_xlfn.UNIQUE(dataset!$AA$2:$AA$501)),0)</f>
        <v>14</v>
      </c>
      <c r="AB302">
        <f>MATCH(dataset!AB302,_xlfn._xlws.SORT(_xlfn.UNIQUE(dataset!$AB$2:$AB$501)),0)</f>
        <v>3</v>
      </c>
      <c r="AC302">
        <f>VALUE(dataset!AC302)</f>
        <v>0</v>
      </c>
    </row>
    <row r="303" spans="1:29" x14ac:dyDescent="0.3">
      <c r="A303">
        <f>VALUE(RIGHT(dataset!A303,6))</f>
        <v>302</v>
      </c>
      <c r="B303">
        <f>VALUE(dataset!B303)</f>
        <v>20</v>
      </c>
      <c r="C303">
        <f>IF(dataset!C303="Male",1,2)</f>
        <v>1</v>
      </c>
      <c r="D303">
        <f>MATCH(dataset!D303,{"Freshman";"Sophomore";"Junior";"Senior"},0)</f>
        <v>3</v>
      </c>
      <c r="E303">
        <f>MATCH(dataset!E303,_xlfn._xlws.SORT(_xlfn.UNIQUE(dataset!$E$2:$E$501)),0)</f>
        <v>7</v>
      </c>
      <c r="F303">
        <f>VALUE(dataset!F303)</f>
        <v>82</v>
      </c>
      <c r="G303">
        <f>VALUE(dataset!G303)</f>
        <v>25</v>
      </c>
      <c r="H303" s="2">
        <f>VALUE(dataset!H303)</f>
        <v>3.47</v>
      </c>
      <c r="I303">
        <f>MATCH(dataset!I303,{"Poor";"Average";"Good";"Excellent"},0)</f>
        <v>3</v>
      </c>
      <c r="J303">
        <f>VALUE(dataset!J303)</f>
        <v>6</v>
      </c>
      <c r="K303">
        <f>VALUE(dataset!K303)</f>
        <v>8</v>
      </c>
      <c r="L303">
        <f>VALUE(dataset!L303)</f>
        <v>0</v>
      </c>
      <c r="M303">
        <f>VALUE(dataset!M303)</f>
        <v>0</v>
      </c>
      <c r="N303">
        <f>IF(dataset!N303="Yes",1,0)</f>
        <v>0</v>
      </c>
      <c r="O303">
        <f>VALUE(dataset!O303)</f>
        <v>5</v>
      </c>
      <c r="P303">
        <f>IF(dataset!P303="Yes",1,0)</f>
        <v>1</v>
      </c>
      <c r="Q303">
        <f>IF(dataset!Q303="Yes",1,0)</f>
        <v>1</v>
      </c>
      <c r="R303">
        <f>VALUE(dataset!R303)</f>
        <v>100</v>
      </c>
      <c r="S303">
        <f>VALUE(dataset!S303)</f>
        <v>10</v>
      </c>
      <c r="T303">
        <f>VALUE(dataset!T303)</f>
        <v>6</v>
      </c>
      <c r="U303">
        <f>VALUE(dataset!U303)</f>
        <v>8</v>
      </c>
      <c r="V303">
        <f>MATCH(dataset!V303,{"Basic";"Intermediate";"Advanced"},0)</f>
        <v>3</v>
      </c>
      <c r="W303">
        <f>VALUE(dataset!W303)</f>
        <v>86</v>
      </c>
      <c r="X303">
        <f>VALUE(dataset!X303)</f>
        <v>226.05</v>
      </c>
      <c r="Y303">
        <f>IF(dataset!Y303="Placed",1,0)</f>
        <v>1</v>
      </c>
      <c r="Z303">
        <f>IFERROR(VALUE(RIGHT(dataset!Z303,1)),0)</f>
        <v>1</v>
      </c>
      <c r="AA303">
        <f>MATCH(dataset!AA303,_xlfn._xlws.SORT(_xlfn.UNIQUE(dataset!$AA$2:$AA$501)),0)</f>
        <v>12</v>
      </c>
      <c r="AB303">
        <f>MATCH(dataset!AB303,_xlfn._xlws.SORT(_xlfn.UNIQUE(dataset!$AB$2:$AB$501)),0)</f>
        <v>4</v>
      </c>
      <c r="AC303">
        <f>VALUE(dataset!AC303)</f>
        <v>95749</v>
      </c>
    </row>
    <row r="304" spans="1:29" x14ac:dyDescent="0.3">
      <c r="A304">
        <f>VALUE(RIGHT(dataset!A304,6))</f>
        <v>303</v>
      </c>
      <c r="B304">
        <f>VALUE(dataset!B304)</f>
        <v>23</v>
      </c>
      <c r="C304">
        <f>IF(dataset!C304="Male",1,2)</f>
        <v>1</v>
      </c>
      <c r="D304">
        <f>MATCH(dataset!D304,{"Freshman";"Sophomore";"Junior";"Senior"},0)</f>
        <v>2</v>
      </c>
      <c r="E304">
        <f>MATCH(dataset!E304,_xlfn._xlws.SORT(_xlfn.UNIQUE(dataset!$E$2:$E$501)),0)</f>
        <v>5</v>
      </c>
      <c r="F304">
        <f>VALUE(dataset!F304)</f>
        <v>84</v>
      </c>
      <c r="G304">
        <f>VALUE(dataset!G304)</f>
        <v>22</v>
      </c>
      <c r="H304" s="2">
        <f>VALUE(dataset!H304)</f>
        <v>2.93</v>
      </c>
      <c r="I304">
        <f>MATCH(dataset!I304,{"Poor";"Average";"Good";"Excellent"},0)</f>
        <v>2</v>
      </c>
      <c r="J304">
        <f>VALUE(dataset!J304)</f>
        <v>8</v>
      </c>
      <c r="K304">
        <f>VALUE(dataset!K304)</f>
        <v>8</v>
      </c>
      <c r="L304">
        <f>VALUE(dataset!L304)</f>
        <v>2</v>
      </c>
      <c r="M304">
        <f>VALUE(dataset!M304)</f>
        <v>1</v>
      </c>
      <c r="N304">
        <f>IF(dataset!N304="Yes",1,0)</f>
        <v>1</v>
      </c>
      <c r="O304">
        <f>VALUE(dataset!O304)</f>
        <v>3</v>
      </c>
      <c r="P304">
        <f>IF(dataset!P304="Yes",1,0)</f>
        <v>0</v>
      </c>
      <c r="Q304">
        <f>IF(dataset!Q304="Yes",1,0)</f>
        <v>1</v>
      </c>
      <c r="R304">
        <f>VALUE(dataset!R304)</f>
        <v>100</v>
      </c>
      <c r="S304">
        <f>VALUE(dataset!S304)</f>
        <v>7</v>
      </c>
      <c r="T304">
        <f>VALUE(dataset!T304)</f>
        <v>7</v>
      </c>
      <c r="U304">
        <f>VALUE(dataset!U304)</f>
        <v>7</v>
      </c>
      <c r="V304">
        <f>MATCH(dataset!V304,{"Basic";"Intermediate";"Advanced"},0)</f>
        <v>2</v>
      </c>
      <c r="W304">
        <f>VALUE(dataset!W304)</f>
        <v>82</v>
      </c>
      <c r="X304">
        <f>VALUE(dataset!X304)</f>
        <v>208.95</v>
      </c>
      <c r="Y304">
        <f>IF(dataset!Y304="Placed",1,0)</f>
        <v>1</v>
      </c>
      <c r="Z304">
        <f>IFERROR(VALUE(RIGHT(dataset!Z304,1)),0)</f>
        <v>1</v>
      </c>
      <c r="AA304">
        <f>MATCH(dataset!AA304,_xlfn._xlws.SORT(_xlfn.UNIQUE(dataset!$AA$2:$AA$501)),0)</f>
        <v>8</v>
      </c>
      <c r="AB304">
        <f>MATCH(dataset!AB304,_xlfn._xlws.SORT(_xlfn.UNIQUE(dataset!$AB$2:$AB$501)),0)</f>
        <v>1</v>
      </c>
      <c r="AC304">
        <f>VALUE(dataset!AC304)</f>
        <v>83562</v>
      </c>
    </row>
    <row r="305" spans="1:29" x14ac:dyDescent="0.3">
      <c r="A305">
        <f>VALUE(RIGHT(dataset!A305,6))</f>
        <v>304</v>
      </c>
      <c r="B305">
        <f>VALUE(dataset!B305)</f>
        <v>20</v>
      </c>
      <c r="C305">
        <f>IF(dataset!C305="Male",1,2)</f>
        <v>1</v>
      </c>
      <c r="D305">
        <f>MATCH(dataset!D305,{"Freshman";"Sophomore";"Junior";"Senior"},0)</f>
        <v>4</v>
      </c>
      <c r="E305">
        <f>MATCH(dataset!E305,_xlfn._xlws.SORT(_xlfn.UNIQUE(dataset!$E$2:$E$501)),0)</f>
        <v>1</v>
      </c>
      <c r="F305">
        <f>VALUE(dataset!F305)</f>
        <v>76</v>
      </c>
      <c r="G305">
        <f>VALUE(dataset!G305)</f>
        <v>26</v>
      </c>
      <c r="H305" s="2">
        <f>VALUE(dataset!H305)</f>
        <v>3.1</v>
      </c>
      <c r="I305">
        <f>MATCH(dataset!I305,{"Poor";"Average";"Good";"Excellent"},0)</f>
        <v>2</v>
      </c>
      <c r="J305">
        <f>VALUE(dataset!J305)</f>
        <v>7</v>
      </c>
      <c r="K305">
        <f>VALUE(dataset!K305)</f>
        <v>9</v>
      </c>
      <c r="L305">
        <f>VALUE(dataset!L305)</f>
        <v>5</v>
      </c>
      <c r="M305">
        <f>VALUE(dataset!M305)</f>
        <v>4</v>
      </c>
      <c r="N305">
        <f>IF(dataset!N305="Yes",1,0)</f>
        <v>1</v>
      </c>
      <c r="O305">
        <f>VALUE(dataset!O305)</f>
        <v>4</v>
      </c>
      <c r="P305">
        <f>IF(dataset!P305="Yes",1,0)</f>
        <v>1</v>
      </c>
      <c r="Q305">
        <f>IF(dataset!Q305="Yes",1,0)</f>
        <v>1</v>
      </c>
      <c r="R305">
        <f>VALUE(dataset!R305)</f>
        <v>100</v>
      </c>
      <c r="S305">
        <f>VALUE(dataset!S305)</f>
        <v>10</v>
      </c>
      <c r="T305">
        <f>VALUE(dataset!T305)</f>
        <v>9</v>
      </c>
      <c r="U305">
        <f>VALUE(dataset!U305)</f>
        <v>6</v>
      </c>
      <c r="V305">
        <f>MATCH(dataset!V305,{"Basic";"Intermediate";"Advanced"},0)</f>
        <v>3</v>
      </c>
      <c r="W305">
        <f>VALUE(dataset!W305)</f>
        <v>87</v>
      </c>
      <c r="X305">
        <f>VALUE(dataset!X305)</f>
        <v>225.5</v>
      </c>
      <c r="Y305">
        <f>IF(dataset!Y305="Placed",1,0)</f>
        <v>1</v>
      </c>
      <c r="Z305">
        <f>IFERROR(VALUE(RIGHT(dataset!Z305,1)),0)</f>
        <v>1</v>
      </c>
      <c r="AA305">
        <f>MATCH(dataset!AA305,_xlfn._xlws.SORT(_xlfn.UNIQUE(dataset!$AA$2:$AA$501)),0)</f>
        <v>8</v>
      </c>
      <c r="AB305">
        <f>MATCH(dataset!AB305,_xlfn._xlws.SORT(_xlfn.UNIQUE(dataset!$AB$2:$AB$501)),0)</f>
        <v>1</v>
      </c>
      <c r="AC305">
        <f>VALUE(dataset!AC305)</f>
        <v>95396</v>
      </c>
    </row>
    <row r="306" spans="1:29" x14ac:dyDescent="0.3">
      <c r="A306">
        <f>VALUE(RIGHT(dataset!A306,6))</f>
        <v>305</v>
      </c>
      <c r="B306">
        <f>VALUE(dataset!B306)</f>
        <v>23</v>
      </c>
      <c r="C306">
        <f>IF(dataset!C306="Male",1,2)</f>
        <v>1</v>
      </c>
      <c r="D306">
        <f>MATCH(dataset!D306,{"Freshman";"Sophomore";"Junior";"Senior"},0)</f>
        <v>2</v>
      </c>
      <c r="E306">
        <f>MATCH(dataset!E306,_xlfn._xlws.SORT(_xlfn.UNIQUE(dataset!$E$2:$E$501)),0)</f>
        <v>1</v>
      </c>
      <c r="F306">
        <f>VALUE(dataset!F306)</f>
        <v>73</v>
      </c>
      <c r="G306">
        <f>VALUE(dataset!G306)</f>
        <v>31</v>
      </c>
      <c r="H306" s="2">
        <f>VALUE(dataset!H306)</f>
        <v>3.14</v>
      </c>
      <c r="I306">
        <f>MATCH(dataset!I306,{"Poor";"Average";"Good";"Excellent"},0)</f>
        <v>2</v>
      </c>
      <c r="J306">
        <f>VALUE(dataset!J306)</f>
        <v>7</v>
      </c>
      <c r="K306">
        <f>VALUE(dataset!K306)</f>
        <v>10</v>
      </c>
      <c r="L306">
        <f>VALUE(dataset!L306)</f>
        <v>1</v>
      </c>
      <c r="M306">
        <f>VALUE(dataset!M306)</f>
        <v>4</v>
      </c>
      <c r="N306">
        <f>IF(dataset!N306="Yes",1,0)</f>
        <v>1</v>
      </c>
      <c r="O306">
        <f>VALUE(dataset!O306)</f>
        <v>4</v>
      </c>
      <c r="P306">
        <f>IF(dataset!P306="Yes",1,0)</f>
        <v>1</v>
      </c>
      <c r="Q306">
        <f>IF(dataset!Q306="Yes",1,0)</f>
        <v>1</v>
      </c>
      <c r="R306">
        <f>VALUE(dataset!R306)</f>
        <v>100</v>
      </c>
      <c r="S306">
        <f>VALUE(dataset!S306)</f>
        <v>10</v>
      </c>
      <c r="T306">
        <f>VALUE(dataset!T306)</f>
        <v>9</v>
      </c>
      <c r="U306">
        <f>VALUE(dataset!U306)</f>
        <v>5</v>
      </c>
      <c r="V306">
        <f>MATCH(dataset!V306,{"Basic";"Intermediate";"Advanced"},0)</f>
        <v>3</v>
      </c>
      <c r="W306">
        <f>VALUE(dataset!W306)</f>
        <v>84</v>
      </c>
      <c r="X306">
        <f>VALUE(dataset!X306)</f>
        <v>218.6</v>
      </c>
      <c r="Y306">
        <f>IF(dataset!Y306="Placed",1,0)</f>
        <v>1</v>
      </c>
      <c r="Z306">
        <f>IFERROR(VALUE(RIGHT(dataset!Z306,1)),0)</f>
        <v>1</v>
      </c>
      <c r="AA306">
        <f>MATCH(dataset!AA306,_xlfn._xlws.SORT(_xlfn.UNIQUE(dataset!$AA$2:$AA$501)),0)</f>
        <v>8</v>
      </c>
      <c r="AB306">
        <f>MATCH(dataset!AB306,_xlfn._xlws.SORT(_xlfn.UNIQUE(dataset!$AB$2:$AB$501)),0)</f>
        <v>1</v>
      </c>
      <c r="AC306">
        <f>VALUE(dataset!AC306)</f>
        <v>76337</v>
      </c>
    </row>
    <row r="307" spans="1:29" x14ac:dyDescent="0.3">
      <c r="A307">
        <f>VALUE(RIGHT(dataset!A307,6))</f>
        <v>306</v>
      </c>
      <c r="B307">
        <f>VALUE(dataset!B307)</f>
        <v>20</v>
      </c>
      <c r="C307">
        <f>IF(dataset!C307="Male",1,2)</f>
        <v>2</v>
      </c>
      <c r="D307">
        <f>MATCH(dataset!D307,{"Freshman";"Sophomore";"Junior";"Senior"},0)</f>
        <v>4</v>
      </c>
      <c r="E307">
        <f>MATCH(dataset!E307,_xlfn._xlws.SORT(_xlfn.UNIQUE(dataset!$E$2:$E$501)),0)</f>
        <v>8</v>
      </c>
      <c r="F307">
        <f>VALUE(dataset!F307)</f>
        <v>80</v>
      </c>
      <c r="G307">
        <f>VALUE(dataset!G307)</f>
        <v>18</v>
      </c>
      <c r="H307" s="2">
        <f>VALUE(dataset!H307)</f>
        <v>2.8</v>
      </c>
      <c r="I307">
        <f>MATCH(dataset!I307,{"Poor";"Average";"Good";"Excellent"},0)</f>
        <v>2</v>
      </c>
      <c r="J307">
        <f>VALUE(dataset!J307)</f>
        <v>7</v>
      </c>
      <c r="K307">
        <f>VALUE(dataset!K307)</f>
        <v>4</v>
      </c>
      <c r="L307">
        <f>VALUE(dataset!L307)</f>
        <v>1</v>
      </c>
      <c r="M307">
        <f>VALUE(dataset!M307)</f>
        <v>2</v>
      </c>
      <c r="N307">
        <f>IF(dataset!N307="Yes",1,0)</f>
        <v>1</v>
      </c>
      <c r="O307">
        <f>VALUE(dataset!O307)</f>
        <v>2</v>
      </c>
      <c r="P307">
        <f>IF(dataset!P307="Yes",1,0)</f>
        <v>0</v>
      </c>
      <c r="Q307">
        <f>IF(dataset!Q307="Yes",1,0)</f>
        <v>0</v>
      </c>
      <c r="R307">
        <f>VALUE(dataset!R307)</f>
        <v>81</v>
      </c>
      <c r="S307">
        <f>VALUE(dataset!S307)</f>
        <v>7</v>
      </c>
      <c r="T307">
        <f>VALUE(dataset!T307)</f>
        <v>8</v>
      </c>
      <c r="U307">
        <f>VALUE(dataset!U307)</f>
        <v>5</v>
      </c>
      <c r="V307">
        <f>MATCH(dataset!V307,{"Basic";"Intermediate";"Advanced"},0)</f>
        <v>3</v>
      </c>
      <c r="W307">
        <f>VALUE(dataset!W307)</f>
        <v>70</v>
      </c>
      <c r="X307">
        <f>VALUE(dataset!X307)</f>
        <v>172.8</v>
      </c>
      <c r="Y307">
        <f>IF(dataset!Y307="Placed",1,0)</f>
        <v>0</v>
      </c>
      <c r="Z307">
        <f>IFERROR(VALUE(RIGHT(dataset!Z307,1)),0)</f>
        <v>0</v>
      </c>
      <c r="AA307">
        <f>MATCH(dataset!AA307,_xlfn._xlws.SORT(_xlfn.UNIQUE(dataset!$AA$2:$AA$501)),0)</f>
        <v>14</v>
      </c>
      <c r="AB307">
        <f>MATCH(dataset!AB307,_xlfn._xlws.SORT(_xlfn.UNIQUE(dataset!$AB$2:$AB$501)),0)</f>
        <v>3</v>
      </c>
      <c r="AC307">
        <f>VALUE(dataset!AC307)</f>
        <v>0</v>
      </c>
    </row>
    <row r="308" spans="1:29" x14ac:dyDescent="0.3">
      <c r="A308">
        <f>VALUE(RIGHT(dataset!A308,6))</f>
        <v>307</v>
      </c>
      <c r="B308">
        <f>VALUE(dataset!B308)</f>
        <v>21</v>
      </c>
      <c r="C308">
        <f>IF(dataset!C308="Male",1,2)</f>
        <v>2</v>
      </c>
      <c r="D308">
        <f>MATCH(dataset!D308,{"Freshman";"Sophomore";"Junior";"Senior"},0)</f>
        <v>3</v>
      </c>
      <c r="E308">
        <f>MATCH(dataset!E308,_xlfn._xlws.SORT(_xlfn.UNIQUE(dataset!$E$2:$E$501)),0)</f>
        <v>2</v>
      </c>
      <c r="F308">
        <f>VALUE(dataset!F308)</f>
        <v>74</v>
      </c>
      <c r="G308">
        <f>VALUE(dataset!G308)</f>
        <v>23</v>
      </c>
      <c r="H308" s="2">
        <f>VALUE(dataset!H308)</f>
        <v>2.92</v>
      </c>
      <c r="I308">
        <f>MATCH(dataset!I308,{"Poor";"Average";"Good";"Excellent"},0)</f>
        <v>2</v>
      </c>
      <c r="J308">
        <f>VALUE(dataset!J308)</f>
        <v>5</v>
      </c>
      <c r="K308">
        <f>VALUE(dataset!K308)</f>
        <v>10</v>
      </c>
      <c r="L308">
        <f>VALUE(dataset!L308)</f>
        <v>2</v>
      </c>
      <c r="M308">
        <f>VALUE(dataset!M308)</f>
        <v>3</v>
      </c>
      <c r="N308">
        <f>IF(dataset!N308="Yes",1,0)</f>
        <v>1</v>
      </c>
      <c r="O308">
        <f>VALUE(dataset!O308)</f>
        <v>4</v>
      </c>
      <c r="P308">
        <f>IF(dataset!P308="Yes",1,0)</f>
        <v>1</v>
      </c>
      <c r="Q308">
        <f>IF(dataset!Q308="Yes",1,0)</f>
        <v>0</v>
      </c>
      <c r="R308">
        <f>VALUE(dataset!R308)</f>
        <v>97</v>
      </c>
      <c r="S308">
        <f>VALUE(dataset!S308)</f>
        <v>10</v>
      </c>
      <c r="T308">
        <f>VALUE(dataset!T308)</f>
        <v>9</v>
      </c>
      <c r="U308">
        <f>VALUE(dataset!U308)</f>
        <v>4</v>
      </c>
      <c r="V308">
        <f>MATCH(dataset!V308,{"Basic";"Intermediate";"Advanced"},0)</f>
        <v>3</v>
      </c>
      <c r="W308">
        <f>VALUE(dataset!W308)</f>
        <v>71</v>
      </c>
      <c r="X308">
        <f>VALUE(dataset!X308)</f>
        <v>199.4</v>
      </c>
      <c r="Y308">
        <f>IF(dataset!Y308="Placed",1,0)</f>
        <v>0</v>
      </c>
      <c r="Z308">
        <f>IFERROR(VALUE(RIGHT(dataset!Z308,1)),0)</f>
        <v>0</v>
      </c>
      <c r="AA308">
        <f>MATCH(dataset!AA308,_xlfn._xlws.SORT(_xlfn.UNIQUE(dataset!$AA$2:$AA$501)),0)</f>
        <v>14</v>
      </c>
      <c r="AB308">
        <f>MATCH(dataset!AB308,_xlfn._xlws.SORT(_xlfn.UNIQUE(dataset!$AB$2:$AB$501)),0)</f>
        <v>3</v>
      </c>
      <c r="AC308">
        <f>VALUE(dataset!AC308)</f>
        <v>0</v>
      </c>
    </row>
    <row r="309" spans="1:29" x14ac:dyDescent="0.3">
      <c r="A309">
        <f>VALUE(RIGHT(dataset!A309,6))</f>
        <v>308</v>
      </c>
      <c r="B309">
        <f>VALUE(dataset!B309)</f>
        <v>21</v>
      </c>
      <c r="C309">
        <f>IF(dataset!C309="Male",1,2)</f>
        <v>2</v>
      </c>
      <c r="D309">
        <f>MATCH(dataset!D309,{"Freshman";"Sophomore";"Junior";"Senior"},0)</f>
        <v>4</v>
      </c>
      <c r="E309">
        <f>MATCH(dataset!E309,_xlfn._xlws.SORT(_xlfn.UNIQUE(dataset!$E$2:$E$501)),0)</f>
        <v>7</v>
      </c>
      <c r="F309">
        <f>VALUE(dataset!F309)</f>
        <v>72</v>
      </c>
      <c r="G309">
        <f>VALUE(dataset!G309)</f>
        <v>16</v>
      </c>
      <c r="H309" s="2">
        <f>VALUE(dataset!H309)</f>
        <v>2.73</v>
      </c>
      <c r="I309">
        <f>MATCH(dataset!I309,{"Poor";"Average";"Good";"Excellent"},0)</f>
        <v>2</v>
      </c>
      <c r="J309">
        <f>VALUE(dataset!J309)</f>
        <v>4</v>
      </c>
      <c r="K309">
        <f>VALUE(dataset!K309)</f>
        <v>4</v>
      </c>
      <c r="L309">
        <f>VALUE(dataset!L309)</f>
        <v>2</v>
      </c>
      <c r="M309">
        <f>VALUE(dataset!M309)</f>
        <v>0</v>
      </c>
      <c r="N309">
        <f>IF(dataset!N309="Yes",1,0)</f>
        <v>0</v>
      </c>
      <c r="O309">
        <f>VALUE(dataset!O309)</f>
        <v>1</v>
      </c>
      <c r="P309">
        <f>IF(dataset!P309="Yes",1,0)</f>
        <v>1</v>
      </c>
      <c r="Q309">
        <f>IF(dataset!Q309="Yes",1,0)</f>
        <v>1</v>
      </c>
      <c r="R309">
        <f>VALUE(dataset!R309)</f>
        <v>71</v>
      </c>
      <c r="S309">
        <f>VALUE(dataset!S309)</f>
        <v>8</v>
      </c>
      <c r="T309">
        <f>VALUE(dataset!T309)</f>
        <v>7</v>
      </c>
      <c r="U309">
        <f>VALUE(dataset!U309)</f>
        <v>4</v>
      </c>
      <c r="V309">
        <f>MATCH(dataset!V309,{"Basic";"Intermediate";"Advanced"},0)</f>
        <v>2</v>
      </c>
      <c r="W309">
        <f>VALUE(dataset!W309)</f>
        <v>38</v>
      </c>
      <c r="X309">
        <f>VALUE(dataset!X309)</f>
        <v>137.25</v>
      </c>
      <c r="Y309">
        <f>IF(dataset!Y309="Placed",1,0)</f>
        <v>0</v>
      </c>
      <c r="Z309">
        <f>IFERROR(VALUE(RIGHT(dataset!Z309,1)),0)</f>
        <v>0</v>
      </c>
      <c r="AA309">
        <f>MATCH(dataset!AA309,_xlfn._xlws.SORT(_xlfn.UNIQUE(dataset!$AA$2:$AA$501)),0)</f>
        <v>14</v>
      </c>
      <c r="AB309">
        <f>MATCH(dataset!AB309,_xlfn._xlws.SORT(_xlfn.UNIQUE(dataset!$AB$2:$AB$501)),0)</f>
        <v>3</v>
      </c>
      <c r="AC309">
        <f>VALUE(dataset!AC309)</f>
        <v>0</v>
      </c>
    </row>
    <row r="310" spans="1:29" x14ac:dyDescent="0.3">
      <c r="A310">
        <f>VALUE(RIGHT(dataset!A310,6))</f>
        <v>309</v>
      </c>
      <c r="B310">
        <f>VALUE(dataset!B310)</f>
        <v>28</v>
      </c>
      <c r="C310">
        <f>IF(dataset!C310="Male",1,2)</f>
        <v>2</v>
      </c>
      <c r="D310">
        <f>MATCH(dataset!D310,{"Freshman";"Sophomore";"Junior";"Senior"},0)</f>
        <v>4</v>
      </c>
      <c r="E310">
        <f>MATCH(dataset!E310,_xlfn._xlws.SORT(_xlfn.UNIQUE(dataset!$E$2:$E$501)),0)</f>
        <v>3</v>
      </c>
      <c r="F310">
        <f>VALUE(dataset!F310)</f>
        <v>86</v>
      </c>
      <c r="G310">
        <f>VALUE(dataset!G310)</f>
        <v>24</v>
      </c>
      <c r="H310" s="2">
        <f>VALUE(dataset!H310)</f>
        <v>3.19</v>
      </c>
      <c r="I310">
        <f>MATCH(dataset!I310,{"Poor";"Average";"Good";"Excellent"},0)</f>
        <v>2</v>
      </c>
      <c r="J310">
        <f>VALUE(dataset!J310)</f>
        <v>8</v>
      </c>
      <c r="K310">
        <f>VALUE(dataset!K310)</f>
        <v>7</v>
      </c>
      <c r="L310">
        <f>VALUE(dataset!L310)</f>
        <v>3</v>
      </c>
      <c r="M310">
        <f>VALUE(dataset!M310)</f>
        <v>4</v>
      </c>
      <c r="N310">
        <f>IF(dataset!N310="Yes",1,0)</f>
        <v>1</v>
      </c>
      <c r="O310">
        <f>VALUE(dataset!O310)</f>
        <v>4</v>
      </c>
      <c r="P310">
        <f>IF(dataset!P310="Yes",1,0)</f>
        <v>0</v>
      </c>
      <c r="Q310">
        <f>IF(dataset!Q310="Yes",1,0)</f>
        <v>1</v>
      </c>
      <c r="R310">
        <f>VALUE(dataset!R310)</f>
        <v>100</v>
      </c>
      <c r="S310">
        <f>VALUE(dataset!S310)</f>
        <v>8</v>
      </c>
      <c r="T310">
        <f>VALUE(dataset!T310)</f>
        <v>8</v>
      </c>
      <c r="U310">
        <f>VALUE(dataset!U310)</f>
        <v>7</v>
      </c>
      <c r="V310">
        <f>MATCH(dataset!V310,{"Basic";"Intermediate";"Advanced"},0)</f>
        <v>3</v>
      </c>
      <c r="W310">
        <f>VALUE(dataset!W310)</f>
        <v>87</v>
      </c>
      <c r="X310">
        <f>VALUE(dataset!X310)</f>
        <v>221.85</v>
      </c>
      <c r="Y310">
        <f>IF(dataset!Y310="Placed",1,0)</f>
        <v>0</v>
      </c>
      <c r="Z310">
        <f>IFERROR(VALUE(RIGHT(dataset!Z310,1)),0)</f>
        <v>0</v>
      </c>
      <c r="AA310">
        <f>MATCH(dataset!AA310,_xlfn._xlws.SORT(_xlfn.UNIQUE(dataset!$AA$2:$AA$501)),0)</f>
        <v>14</v>
      </c>
      <c r="AB310">
        <f>MATCH(dataset!AB310,_xlfn._xlws.SORT(_xlfn.UNIQUE(dataset!$AB$2:$AB$501)),0)</f>
        <v>3</v>
      </c>
      <c r="AC310">
        <f>VALUE(dataset!AC310)</f>
        <v>0</v>
      </c>
    </row>
    <row r="311" spans="1:29" x14ac:dyDescent="0.3">
      <c r="A311">
        <f>VALUE(RIGHT(dataset!A311,6))</f>
        <v>310</v>
      </c>
      <c r="B311">
        <f>VALUE(dataset!B311)</f>
        <v>22</v>
      </c>
      <c r="C311">
        <f>IF(dataset!C311="Male",1,2)</f>
        <v>2</v>
      </c>
      <c r="D311">
        <f>MATCH(dataset!D311,{"Freshman";"Sophomore";"Junior";"Senior"},0)</f>
        <v>2</v>
      </c>
      <c r="E311">
        <f>MATCH(dataset!E311,_xlfn._xlws.SORT(_xlfn.UNIQUE(dataset!$E$2:$E$501)),0)</f>
        <v>2</v>
      </c>
      <c r="F311">
        <f>VALUE(dataset!F311)</f>
        <v>76</v>
      </c>
      <c r="G311">
        <f>VALUE(dataset!G311)</f>
        <v>28</v>
      </c>
      <c r="H311" s="2">
        <f>VALUE(dataset!H311)</f>
        <v>3.4</v>
      </c>
      <c r="I311">
        <f>MATCH(dataset!I311,{"Poor";"Average";"Good";"Excellent"},0)</f>
        <v>3</v>
      </c>
      <c r="J311">
        <f>VALUE(dataset!J311)</f>
        <v>5</v>
      </c>
      <c r="K311">
        <f>VALUE(dataset!K311)</f>
        <v>8</v>
      </c>
      <c r="L311">
        <f>VALUE(dataset!L311)</f>
        <v>0</v>
      </c>
      <c r="M311">
        <f>VALUE(dataset!M311)</f>
        <v>3</v>
      </c>
      <c r="N311">
        <f>IF(dataset!N311="Yes",1,0)</f>
        <v>0</v>
      </c>
      <c r="O311">
        <f>VALUE(dataset!O311)</f>
        <v>5</v>
      </c>
      <c r="P311">
        <f>IF(dataset!P311="Yes",1,0)</f>
        <v>1</v>
      </c>
      <c r="Q311">
        <f>IF(dataset!Q311="Yes",1,0)</f>
        <v>1</v>
      </c>
      <c r="R311">
        <f>VALUE(dataset!R311)</f>
        <v>100</v>
      </c>
      <c r="S311">
        <f>VALUE(dataset!S311)</f>
        <v>10</v>
      </c>
      <c r="T311">
        <f>VALUE(dataset!T311)</f>
        <v>7</v>
      </c>
      <c r="U311">
        <f>VALUE(dataset!U311)</f>
        <v>7</v>
      </c>
      <c r="V311">
        <f>MATCH(dataset!V311,{"Basic";"Intermediate";"Advanced"},0)</f>
        <v>3</v>
      </c>
      <c r="W311">
        <f>VALUE(dataset!W311)</f>
        <v>76</v>
      </c>
      <c r="X311">
        <f>VALUE(dataset!X311)</f>
        <v>214</v>
      </c>
      <c r="Y311">
        <f>IF(dataset!Y311="Placed",1,0)</f>
        <v>1</v>
      </c>
      <c r="Z311">
        <f>IFERROR(VALUE(RIGHT(dataset!Z311,1)),0)</f>
        <v>1</v>
      </c>
      <c r="AA311">
        <f>MATCH(dataset!AA311,_xlfn._xlws.SORT(_xlfn.UNIQUE(dataset!$AA$2:$AA$501)),0)</f>
        <v>7</v>
      </c>
      <c r="AB311">
        <f>MATCH(dataset!AB311,_xlfn._xlws.SORT(_xlfn.UNIQUE(dataset!$AB$2:$AB$501)),0)</f>
        <v>4</v>
      </c>
      <c r="AC311">
        <f>VALUE(dataset!AC311)</f>
        <v>88101</v>
      </c>
    </row>
    <row r="312" spans="1:29" x14ac:dyDescent="0.3">
      <c r="A312">
        <f>VALUE(RIGHT(dataset!A312,6))</f>
        <v>311</v>
      </c>
      <c r="B312">
        <f>VALUE(dataset!B312)</f>
        <v>24</v>
      </c>
      <c r="C312">
        <f>IF(dataset!C312="Male",1,2)</f>
        <v>1</v>
      </c>
      <c r="D312">
        <f>MATCH(dataset!D312,{"Freshman";"Sophomore";"Junior";"Senior"},0)</f>
        <v>3</v>
      </c>
      <c r="E312">
        <f>MATCH(dataset!E312,_xlfn._xlws.SORT(_xlfn.UNIQUE(dataset!$E$2:$E$501)),0)</f>
        <v>8</v>
      </c>
      <c r="F312">
        <f>VALUE(dataset!F312)</f>
        <v>91</v>
      </c>
      <c r="G312">
        <f>VALUE(dataset!G312)</f>
        <v>23</v>
      </c>
      <c r="H312" s="2">
        <f>VALUE(dataset!H312)</f>
        <v>3.62</v>
      </c>
      <c r="I312">
        <f>MATCH(dataset!I312,{"Poor";"Average";"Good";"Excellent"},0)</f>
        <v>3</v>
      </c>
      <c r="J312">
        <f>VALUE(dataset!J312)</f>
        <v>10</v>
      </c>
      <c r="K312">
        <f>VALUE(dataset!K312)</f>
        <v>10</v>
      </c>
      <c r="L312">
        <f>VALUE(dataset!L312)</f>
        <v>2</v>
      </c>
      <c r="M312">
        <f>VALUE(dataset!M312)</f>
        <v>4</v>
      </c>
      <c r="N312">
        <f>IF(dataset!N312="Yes",1,0)</f>
        <v>1</v>
      </c>
      <c r="O312">
        <f>VALUE(dataset!O312)</f>
        <v>4</v>
      </c>
      <c r="P312">
        <f>IF(dataset!P312="Yes",1,0)</f>
        <v>1</v>
      </c>
      <c r="Q312">
        <f>IF(dataset!Q312="Yes",1,0)</f>
        <v>1</v>
      </c>
      <c r="R312">
        <f>VALUE(dataset!R312)</f>
        <v>100</v>
      </c>
      <c r="S312">
        <f>VALUE(dataset!S312)</f>
        <v>9</v>
      </c>
      <c r="T312">
        <f>VALUE(dataset!T312)</f>
        <v>7</v>
      </c>
      <c r="U312">
        <f>VALUE(dataset!U312)</f>
        <v>10</v>
      </c>
      <c r="V312">
        <f>MATCH(dataset!V312,{"Basic";"Intermediate";"Advanced"},0)</f>
        <v>3</v>
      </c>
      <c r="W312">
        <f>VALUE(dataset!W312)</f>
        <v>78</v>
      </c>
      <c r="X312">
        <f>VALUE(dataset!X312)</f>
        <v>244.3</v>
      </c>
      <c r="Y312">
        <f>IF(dataset!Y312="Placed",1,0)</f>
        <v>1</v>
      </c>
      <c r="Z312">
        <f>IFERROR(VALUE(RIGHT(dataset!Z312,1)),0)</f>
        <v>1</v>
      </c>
      <c r="AA312">
        <f>MATCH(dataset!AA312,_xlfn._xlws.SORT(_xlfn.UNIQUE(dataset!$AA$2:$AA$501)),0)</f>
        <v>17</v>
      </c>
      <c r="AB312">
        <f>MATCH(dataset!AB312,_xlfn._xlws.SORT(_xlfn.UNIQUE(dataset!$AB$2:$AB$501)),0)</f>
        <v>4</v>
      </c>
      <c r="AC312">
        <f>VALUE(dataset!AC312)</f>
        <v>76922</v>
      </c>
    </row>
    <row r="313" spans="1:29" x14ac:dyDescent="0.3">
      <c r="A313">
        <f>VALUE(RIGHT(dataset!A313,6))</f>
        <v>312</v>
      </c>
      <c r="B313">
        <f>VALUE(dataset!B313)</f>
        <v>19</v>
      </c>
      <c r="C313">
        <f>IF(dataset!C313="Male",1,2)</f>
        <v>1</v>
      </c>
      <c r="D313">
        <f>MATCH(dataset!D313,{"Freshman";"Sophomore";"Junior";"Senior"},0)</f>
        <v>3</v>
      </c>
      <c r="E313">
        <f>MATCH(dataset!E313,_xlfn._xlws.SORT(_xlfn.UNIQUE(dataset!$E$2:$E$501)),0)</f>
        <v>1</v>
      </c>
      <c r="F313">
        <f>VALUE(dataset!F313)</f>
        <v>86</v>
      </c>
      <c r="G313">
        <f>VALUE(dataset!G313)</f>
        <v>27</v>
      </c>
      <c r="H313" s="2">
        <f>VALUE(dataset!H313)</f>
        <v>3.35</v>
      </c>
      <c r="I313">
        <f>MATCH(dataset!I313,{"Poor";"Average";"Good";"Excellent"},0)</f>
        <v>3</v>
      </c>
      <c r="J313">
        <f>VALUE(dataset!J313)</f>
        <v>8</v>
      </c>
      <c r="K313">
        <f>VALUE(dataset!K313)</f>
        <v>11</v>
      </c>
      <c r="L313">
        <f>VALUE(dataset!L313)</f>
        <v>3</v>
      </c>
      <c r="M313">
        <f>VALUE(dataset!M313)</f>
        <v>4</v>
      </c>
      <c r="N313">
        <f>IF(dataset!N313="Yes",1,0)</f>
        <v>1</v>
      </c>
      <c r="O313">
        <f>VALUE(dataset!O313)</f>
        <v>5</v>
      </c>
      <c r="P313">
        <f>IF(dataset!P313="Yes",1,0)</f>
        <v>1</v>
      </c>
      <c r="Q313">
        <f>IF(dataset!Q313="Yes",1,0)</f>
        <v>1</v>
      </c>
      <c r="R313">
        <f>VALUE(dataset!R313)</f>
        <v>100</v>
      </c>
      <c r="S313">
        <f>VALUE(dataset!S313)</f>
        <v>10</v>
      </c>
      <c r="T313">
        <f>VALUE(dataset!T313)</f>
        <v>8</v>
      </c>
      <c r="U313">
        <f>VALUE(dataset!U313)</f>
        <v>10</v>
      </c>
      <c r="V313">
        <f>MATCH(dataset!V313,{"Basic";"Intermediate";"Advanced"},0)</f>
        <v>3</v>
      </c>
      <c r="W313">
        <f>VALUE(dataset!W313)</f>
        <v>91</v>
      </c>
      <c r="X313">
        <f>VALUE(dataset!X313)</f>
        <v>249.25</v>
      </c>
      <c r="Y313">
        <f>IF(dataset!Y313="Placed",1,0)</f>
        <v>1</v>
      </c>
      <c r="Z313">
        <f>IFERROR(VALUE(RIGHT(dataset!Z313,1)),0)</f>
        <v>1</v>
      </c>
      <c r="AA313">
        <f>MATCH(dataset!AA313,_xlfn._xlws.SORT(_xlfn.UNIQUE(dataset!$AA$2:$AA$501)),0)</f>
        <v>1</v>
      </c>
      <c r="AB313">
        <f>MATCH(dataset!AB313,_xlfn._xlws.SORT(_xlfn.UNIQUE(dataset!$AB$2:$AB$501)),0)</f>
        <v>1</v>
      </c>
      <c r="AC313">
        <f>VALUE(dataset!AC313)</f>
        <v>81285</v>
      </c>
    </row>
    <row r="314" spans="1:29" x14ac:dyDescent="0.3">
      <c r="A314">
        <f>VALUE(RIGHT(dataset!A314,6))</f>
        <v>313</v>
      </c>
      <c r="B314">
        <f>VALUE(dataset!B314)</f>
        <v>19</v>
      </c>
      <c r="C314">
        <f>IF(dataset!C314="Male",1,2)</f>
        <v>2</v>
      </c>
      <c r="D314">
        <f>MATCH(dataset!D314,{"Freshman";"Sophomore";"Junior";"Senior"},0)</f>
        <v>3</v>
      </c>
      <c r="E314">
        <f>MATCH(dataset!E314,_xlfn._xlws.SORT(_xlfn.UNIQUE(dataset!$E$2:$E$501)),0)</f>
        <v>3</v>
      </c>
      <c r="F314">
        <f>VALUE(dataset!F314)</f>
        <v>75</v>
      </c>
      <c r="G314">
        <f>VALUE(dataset!G314)</f>
        <v>23</v>
      </c>
      <c r="H314" s="2">
        <f>VALUE(dataset!H314)</f>
        <v>2.75</v>
      </c>
      <c r="I314">
        <f>MATCH(dataset!I314,{"Poor";"Average";"Good";"Excellent"},0)</f>
        <v>2</v>
      </c>
      <c r="J314">
        <f>VALUE(dataset!J314)</f>
        <v>6</v>
      </c>
      <c r="K314">
        <f>VALUE(dataset!K314)</f>
        <v>5</v>
      </c>
      <c r="L314">
        <f>VALUE(dataset!L314)</f>
        <v>1</v>
      </c>
      <c r="M314">
        <f>VALUE(dataset!M314)</f>
        <v>4</v>
      </c>
      <c r="N314">
        <f>IF(dataset!N314="Yes",1,0)</f>
        <v>0</v>
      </c>
      <c r="O314">
        <f>VALUE(dataset!O314)</f>
        <v>3</v>
      </c>
      <c r="P314">
        <f>IF(dataset!P314="Yes",1,0)</f>
        <v>1</v>
      </c>
      <c r="Q314">
        <f>IF(dataset!Q314="Yes",1,0)</f>
        <v>1</v>
      </c>
      <c r="R314">
        <f>VALUE(dataset!R314)</f>
        <v>78</v>
      </c>
      <c r="S314">
        <f>VALUE(dataset!S314)</f>
        <v>10</v>
      </c>
      <c r="T314">
        <f>VALUE(dataset!T314)</f>
        <v>9</v>
      </c>
      <c r="U314">
        <f>VALUE(dataset!U314)</f>
        <v>5</v>
      </c>
      <c r="V314">
        <f>MATCH(dataset!V314,{"Basic";"Intermediate";"Advanced"},0)</f>
        <v>3</v>
      </c>
      <c r="W314">
        <f>VALUE(dataset!W314)</f>
        <v>69</v>
      </c>
      <c r="X314">
        <f>VALUE(dataset!X314)</f>
        <v>179.65</v>
      </c>
      <c r="Y314">
        <f>IF(dataset!Y314="Placed",1,0)</f>
        <v>0</v>
      </c>
      <c r="Z314">
        <f>IFERROR(VALUE(RIGHT(dataset!Z314,1)),0)</f>
        <v>0</v>
      </c>
      <c r="AA314">
        <f>MATCH(dataset!AA314,_xlfn._xlws.SORT(_xlfn.UNIQUE(dataset!$AA$2:$AA$501)),0)</f>
        <v>14</v>
      </c>
      <c r="AB314">
        <f>MATCH(dataset!AB314,_xlfn._xlws.SORT(_xlfn.UNIQUE(dataset!$AB$2:$AB$501)),0)</f>
        <v>3</v>
      </c>
      <c r="AC314">
        <f>VALUE(dataset!AC314)</f>
        <v>0</v>
      </c>
    </row>
    <row r="315" spans="1:29" x14ac:dyDescent="0.3">
      <c r="A315">
        <f>VALUE(RIGHT(dataset!A315,6))</f>
        <v>314</v>
      </c>
      <c r="B315">
        <f>VALUE(dataset!B315)</f>
        <v>24</v>
      </c>
      <c r="C315">
        <f>IF(dataset!C315="Male",1,2)</f>
        <v>2</v>
      </c>
      <c r="D315">
        <f>MATCH(dataset!D315,{"Freshman";"Sophomore";"Junior";"Senior"},0)</f>
        <v>1</v>
      </c>
      <c r="E315">
        <f>MATCH(dataset!E315,_xlfn._xlws.SORT(_xlfn.UNIQUE(dataset!$E$2:$E$501)),0)</f>
        <v>4</v>
      </c>
      <c r="F315">
        <f>VALUE(dataset!F315)</f>
        <v>75</v>
      </c>
      <c r="G315">
        <f>VALUE(dataset!G315)</f>
        <v>23</v>
      </c>
      <c r="H315" s="2">
        <f>VALUE(dataset!H315)</f>
        <v>2.92</v>
      </c>
      <c r="I315">
        <f>MATCH(dataset!I315,{"Poor";"Average";"Good";"Excellent"},0)</f>
        <v>2</v>
      </c>
      <c r="J315">
        <f>VALUE(dataset!J315)</f>
        <v>6</v>
      </c>
      <c r="K315">
        <f>VALUE(dataset!K315)</f>
        <v>6</v>
      </c>
      <c r="L315">
        <f>VALUE(dataset!L315)</f>
        <v>0</v>
      </c>
      <c r="M315">
        <f>VALUE(dataset!M315)</f>
        <v>3</v>
      </c>
      <c r="N315">
        <f>IF(dataset!N315="Yes",1,0)</f>
        <v>1</v>
      </c>
      <c r="O315">
        <f>VALUE(dataset!O315)</f>
        <v>4</v>
      </c>
      <c r="P315">
        <f>IF(dataset!P315="Yes",1,0)</f>
        <v>0</v>
      </c>
      <c r="Q315">
        <f>IF(dataset!Q315="Yes",1,0)</f>
        <v>1</v>
      </c>
      <c r="R315">
        <f>VALUE(dataset!R315)</f>
        <v>93</v>
      </c>
      <c r="S315">
        <f>VALUE(dataset!S315)</f>
        <v>9</v>
      </c>
      <c r="T315">
        <f>VALUE(dataset!T315)</f>
        <v>7</v>
      </c>
      <c r="U315">
        <f>VALUE(dataset!U315)</f>
        <v>6</v>
      </c>
      <c r="V315">
        <f>MATCH(dataset!V315,{"Basic";"Intermediate";"Advanced"},0)</f>
        <v>3</v>
      </c>
      <c r="W315">
        <f>VALUE(dataset!W315)</f>
        <v>62</v>
      </c>
      <c r="X315">
        <f>VALUE(dataset!X315)</f>
        <v>188.7</v>
      </c>
      <c r="Y315">
        <f>IF(dataset!Y315="Placed",1,0)</f>
        <v>0</v>
      </c>
      <c r="Z315">
        <f>IFERROR(VALUE(RIGHT(dataset!Z315,1)),0)</f>
        <v>0</v>
      </c>
      <c r="AA315">
        <f>MATCH(dataset!AA315,_xlfn._xlws.SORT(_xlfn.UNIQUE(dataset!$AA$2:$AA$501)),0)</f>
        <v>14</v>
      </c>
      <c r="AB315">
        <f>MATCH(dataset!AB315,_xlfn._xlws.SORT(_xlfn.UNIQUE(dataset!$AB$2:$AB$501)),0)</f>
        <v>3</v>
      </c>
      <c r="AC315">
        <f>VALUE(dataset!AC315)</f>
        <v>0</v>
      </c>
    </row>
    <row r="316" spans="1:29" x14ac:dyDescent="0.3">
      <c r="A316">
        <f>VALUE(RIGHT(dataset!A316,6))</f>
        <v>315</v>
      </c>
      <c r="B316">
        <f>VALUE(dataset!B316)</f>
        <v>19</v>
      </c>
      <c r="C316">
        <f>IF(dataset!C316="Male",1,2)</f>
        <v>2</v>
      </c>
      <c r="D316">
        <f>MATCH(dataset!D316,{"Freshman";"Sophomore";"Junior";"Senior"},0)</f>
        <v>1</v>
      </c>
      <c r="E316">
        <f>MATCH(dataset!E316,_xlfn._xlws.SORT(_xlfn.UNIQUE(dataset!$E$2:$E$501)),0)</f>
        <v>6</v>
      </c>
      <c r="F316">
        <f>VALUE(dataset!F316)</f>
        <v>72</v>
      </c>
      <c r="G316">
        <f>VALUE(dataset!G316)</f>
        <v>15</v>
      </c>
      <c r="H316" s="2">
        <f>VALUE(dataset!H316)</f>
        <v>2.94</v>
      </c>
      <c r="I316">
        <f>MATCH(dataset!I316,{"Poor";"Average";"Good";"Excellent"},0)</f>
        <v>2</v>
      </c>
      <c r="J316">
        <f>VALUE(dataset!J316)</f>
        <v>6</v>
      </c>
      <c r="K316">
        <f>VALUE(dataset!K316)</f>
        <v>8</v>
      </c>
      <c r="L316">
        <f>VALUE(dataset!L316)</f>
        <v>3</v>
      </c>
      <c r="M316">
        <f>VALUE(dataset!M316)</f>
        <v>1</v>
      </c>
      <c r="N316">
        <f>IF(dataset!N316="Yes",1,0)</f>
        <v>1</v>
      </c>
      <c r="O316">
        <f>VALUE(dataset!O316)</f>
        <v>4</v>
      </c>
      <c r="P316">
        <f>IF(dataset!P316="Yes",1,0)</f>
        <v>0</v>
      </c>
      <c r="Q316">
        <f>IF(dataset!Q316="Yes",1,0)</f>
        <v>1</v>
      </c>
      <c r="R316">
        <f>VALUE(dataset!R316)</f>
        <v>99</v>
      </c>
      <c r="S316">
        <f>VALUE(dataset!S316)</f>
        <v>9</v>
      </c>
      <c r="T316">
        <f>VALUE(dataset!T316)</f>
        <v>5</v>
      </c>
      <c r="U316">
        <f>VALUE(dataset!U316)</f>
        <v>6</v>
      </c>
      <c r="V316">
        <f>MATCH(dataset!V316,{"Basic";"Intermediate";"Advanced"},0)</f>
        <v>3</v>
      </c>
      <c r="W316">
        <f>VALUE(dataset!W316)</f>
        <v>82</v>
      </c>
      <c r="X316">
        <f>VALUE(dataset!X316)</f>
        <v>209.3</v>
      </c>
      <c r="Y316">
        <f>IF(dataset!Y316="Placed",1,0)</f>
        <v>1</v>
      </c>
      <c r="Z316">
        <f>IFERROR(VALUE(RIGHT(dataset!Z316,1)),0)</f>
        <v>1</v>
      </c>
      <c r="AA316">
        <f>MATCH(dataset!AA316,_xlfn._xlws.SORT(_xlfn.UNIQUE(dataset!$AA$2:$AA$501)),0)</f>
        <v>10</v>
      </c>
      <c r="AB316">
        <f>MATCH(dataset!AB316,_xlfn._xlws.SORT(_xlfn.UNIQUE(dataset!$AB$2:$AB$501)),0)</f>
        <v>1</v>
      </c>
      <c r="AC316">
        <f>VALUE(dataset!AC316)</f>
        <v>82316</v>
      </c>
    </row>
    <row r="317" spans="1:29" x14ac:dyDescent="0.3">
      <c r="A317">
        <f>VALUE(RIGHT(dataset!A317,6))</f>
        <v>316</v>
      </c>
      <c r="B317">
        <f>VALUE(dataset!B317)</f>
        <v>24</v>
      </c>
      <c r="C317">
        <f>IF(dataset!C317="Male",1,2)</f>
        <v>1</v>
      </c>
      <c r="D317">
        <f>MATCH(dataset!D317,{"Freshman";"Sophomore";"Junior";"Senior"},0)</f>
        <v>3</v>
      </c>
      <c r="E317">
        <f>MATCH(dataset!E317,_xlfn._xlws.SORT(_xlfn.UNIQUE(dataset!$E$2:$E$501)),0)</f>
        <v>5</v>
      </c>
      <c r="F317">
        <f>VALUE(dataset!F317)</f>
        <v>75</v>
      </c>
      <c r="G317">
        <f>VALUE(dataset!G317)</f>
        <v>21</v>
      </c>
      <c r="H317" s="2">
        <f>VALUE(dataset!H317)</f>
        <v>2.81</v>
      </c>
      <c r="I317">
        <f>MATCH(dataset!I317,{"Poor";"Average";"Good";"Excellent"},0)</f>
        <v>2</v>
      </c>
      <c r="J317">
        <f>VALUE(dataset!J317)</f>
        <v>4</v>
      </c>
      <c r="K317">
        <f>VALUE(dataset!K317)</f>
        <v>6</v>
      </c>
      <c r="L317">
        <f>VALUE(dataset!L317)</f>
        <v>2</v>
      </c>
      <c r="M317">
        <f>VALUE(dataset!M317)</f>
        <v>2</v>
      </c>
      <c r="N317">
        <f>IF(dataset!N317="Yes",1,0)</f>
        <v>1</v>
      </c>
      <c r="O317">
        <f>VALUE(dataset!O317)</f>
        <v>1</v>
      </c>
      <c r="P317">
        <f>IF(dataset!P317="Yes",1,0)</f>
        <v>1</v>
      </c>
      <c r="Q317">
        <f>IF(dataset!Q317="Yes",1,0)</f>
        <v>0</v>
      </c>
      <c r="R317">
        <f>VALUE(dataset!R317)</f>
        <v>76</v>
      </c>
      <c r="S317">
        <f>VALUE(dataset!S317)</f>
        <v>5</v>
      </c>
      <c r="T317">
        <f>VALUE(dataset!T317)</f>
        <v>9</v>
      </c>
      <c r="U317">
        <f>VALUE(dataset!U317)</f>
        <v>3</v>
      </c>
      <c r="V317">
        <f>MATCH(dataset!V317,{"Basic";"Intermediate";"Advanced"},0)</f>
        <v>2</v>
      </c>
      <c r="W317">
        <f>VALUE(dataset!W317)</f>
        <v>53</v>
      </c>
      <c r="X317">
        <f>VALUE(dataset!X317)</f>
        <v>143.44999999999999</v>
      </c>
      <c r="Y317">
        <f>IF(dataset!Y317="Placed",1,0)</f>
        <v>1</v>
      </c>
      <c r="Z317">
        <f>IFERROR(VALUE(RIGHT(dataset!Z317,1)),0)</f>
        <v>3</v>
      </c>
      <c r="AA317">
        <f>MATCH(dataset!AA317,_xlfn._xlws.SORT(_xlfn.UNIQUE(dataset!$AA$2:$AA$501)),0)</f>
        <v>1</v>
      </c>
      <c r="AB317">
        <f>MATCH(dataset!AB317,_xlfn._xlws.SORT(_xlfn.UNIQUE(dataset!$AB$2:$AB$501)),0)</f>
        <v>1</v>
      </c>
      <c r="AC317">
        <f>VALUE(dataset!AC317)</f>
        <v>41606</v>
      </c>
    </row>
    <row r="318" spans="1:29" x14ac:dyDescent="0.3">
      <c r="A318">
        <f>VALUE(RIGHT(dataset!A318,6))</f>
        <v>317</v>
      </c>
      <c r="B318">
        <f>VALUE(dataset!B318)</f>
        <v>22</v>
      </c>
      <c r="C318">
        <f>IF(dataset!C318="Male",1,2)</f>
        <v>2</v>
      </c>
      <c r="D318">
        <f>MATCH(dataset!D318,{"Freshman";"Sophomore";"Junior";"Senior"},0)</f>
        <v>3</v>
      </c>
      <c r="E318">
        <f>MATCH(dataset!E318,_xlfn._xlws.SORT(_xlfn.UNIQUE(dataset!$E$2:$E$501)),0)</f>
        <v>3</v>
      </c>
      <c r="F318">
        <f>VALUE(dataset!F318)</f>
        <v>72</v>
      </c>
      <c r="G318">
        <f>VALUE(dataset!G318)</f>
        <v>14</v>
      </c>
      <c r="H318" s="2">
        <f>VALUE(dataset!H318)</f>
        <v>2.8</v>
      </c>
      <c r="I318">
        <f>MATCH(dataset!I318,{"Poor";"Average";"Good";"Excellent"},0)</f>
        <v>2</v>
      </c>
      <c r="J318">
        <f>VALUE(dataset!J318)</f>
        <v>6</v>
      </c>
      <c r="K318">
        <f>VALUE(dataset!K318)</f>
        <v>8</v>
      </c>
      <c r="L318">
        <f>VALUE(dataset!L318)</f>
        <v>1</v>
      </c>
      <c r="M318">
        <f>VALUE(dataset!M318)</f>
        <v>0</v>
      </c>
      <c r="N318">
        <f>IF(dataset!N318="Yes",1,0)</f>
        <v>0</v>
      </c>
      <c r="O318">
        <f>VALUE(dataset!O318)</f>
        <v>2</v>
      </c>
      <c r="P318">
        <f>IF(dataset!P318="Yes",1,0)</f>
        <v>1</v>
      </c>
      <c r="Q318">
        <f>IF(dataset!Q318="Yes",1,0)</f>
        <v>1</v>
      </c>
      <c r="R318">
        <f>VALUE(dataset!R318)</f>
        <v>92</v>
      </c>
      <c r="S318">
        <f>VALUE(dataset!S318)</f>
        <v>8</v>
      </c>
      <c r="T318">
        <f>VALUE(dataset!T318)</f>
        <v>6</v>
      </c>
      <c r="U318">
        <f>VALUE(dataset!U318)</f>
        <v>6</v>
      </c>
      <c r="V318">
        <f>MATCH(dataset!V318,{"Basic";"Intermediate";"Advanced"},0)</f>
        <v>3</v>
      </c>
      <c r="W318">
        <f>VALUE(dataset!W318)</f>
        <v>65</v>
      </c>
      <c r="X318">
        <f>VALUE(dataset!X318)</f>
        <v>181.6</v>
      </c>
      <c r="Y318">
        <f>IF(dataset!Y318="Placed",1,0)</f>
        <v>1</v>
      </c>
      <c r="Z318">
        <f>IFERROR(VALUE(RIGHT(dataset!Z318,1)),0)</f>
        <v>1</v>
      </c>
      <c r="AA318">
        <f>MATCH(dataset!AA318,_xlfn._xlws.SORT(_xlfn.UNIQUE(dataset!$AA$2:$AA$501)),0)</f>
        <v>17</v>
      </c>
      <c r="AB318">
        <f>MATCH(dataset!AB318,_xlfn._xlws.SORT(_xlfn.UNIQUE(dataset!$AB$2:$AB$501)),0)</f>
        <v>5</v>
      </c>
      <c r="AC318">
        <f>VALUE(dataset!AC318)</f>
        <v>93617</v>
      </c>
    </row>
    <row r="319" spans="1:29" x14ac:dyDescent="0.3">
      <c r="A319">
        <f>VALUE(RIGHT(dataset!A319,6))</f>
        <v>318</v>
      </c>
      <c r="B319">
        <f>VALUE(dataset!B319)</f>
        <v>20</v>
      </c>
      <c r="C319">
        <f>IF(dataset!C319="Male",1,2)</f>
        <v>2</v>
      </c>
      <c r="D319">
        <f>MATCH(dataset!D319,{"Freshman";"Sophomore";"Junior";"Senior"},0)</f>
        <v>3</v>
      </c>
      <c r="E319">
        <f>MATCH(dataset!E319,_xlfn._xlws.SORT(_xlfn.UNIQUE(dataset!$E$2:$E$501)),0)</f>
        <v>8</v>
      </c>
      <c r="F319">
        <f>VALUE(dataset!F319)</f>
        <v>78</v>
      </c>
      <c r="G319">
        <f>VALUE(dataset!G319)</f>
        <v>25</v>
      </c>
      <c r="H319" s="2">
        <f>VALUE(dataset!H319)</f>
        <v>2.91</v>
      </c>
      <c r="I319">
        <f>MATCH(dataset!I319,{"Poor";"Average";"Good";"Excellent"},0)</f>
        <v>2</v>
      </c>
      <c r="J319">
        <f>VALUE(dataset!J319)</f>
        <v>8</v>
      </c>
      <c r="K319">
        <f>VALUE(dataset!K319)</f>
        <v>11</v>
      </c>
      <c r="L319">
        <f>VALUE(dataset!L319)</f>
        <v>2</v>
      </c>
      <c r="M319">
        <f>VALUE(dataset!M319)</f>
        <v>1</v>
      </c>
      <c r="N319">
        <f>IF(dataset!N319="Yes",1,0)</f>
        <v>1</v>
      </c>
      <c r="O319">
        <f>VALUE(dataset!O319)</f>
        <v>4</v>
      </c>
      <c r="P319">
        <f>IF(dataset!P319="Yes",1,0)</f>
        <v>1</v>
      </c>
      <c r="Q319">
        <f>IF(dataset!Q319="Yes",1,0)</f>
        <v>1</v>
      </c>
      <c r="R319">
        <f>VALUE(dataset!R319)</f>
        <v>100</v>
      </c>
      <c r="S319">
        <f>VALUE(dataset!S319)</f>
        <v>10</v>
      </c>
      <c r="T319">
        <f>VALUE(dataset!T319)</f>
        <v>8</v>
      </c>
      <c r="U319">
        <f>VALUE(dataset!U319)</f>
        <v>9</v>
      </c>
      <c r="V319">
        <f>MATCH(dataset!V319,{"Basic";"Intermediate";"Advanced"},0)</f>
        <v>3</v>
      </c>
      <c r="W319">
        <f>VALUE(dataset!W319)</f>
        <v>83</v>
      </c>
      <c r="X319">
        <f>VALUE(dataset!X319)</f>
        <v>230.15</v>
      </c>
      <c r="Y319">
        <f>IF(dataset!Y319="Placed",1,0)</f>
        <v>1</v>
      </c>
      <c r="Z319">
        <f>IFERROR(VALUE(RIGHT(dataset!Z319,1)),0)</f>
        <v>1</v>
      </c>
      <c r="AA319">
        <f>MATCH(dataset!AA319,_xlfn._xlws.SORT(_xlfn.UNIQUE(dataset!$AA$2:$AA$501)),0)</f>
        <v>17</v>
      </c>
      <c r="AB319">
        <f>MATCH(dataset!AB319,_xlfn._xlws.SORT(_xlfn.UNIQUE(dataset!$AB$2:$AB$501)),0)</f>
        <v>4</v>
      </c>
      <c r="AC319">
        <f>VALUE(dataset!AC319)</f>
        <v>101102</v>
      </c>
    </row>
    <row r="320" spans="1:29" x14ac:dyDescent="0.3">
      <c r="A320">
        <f>VALUE(RIGHT(dataset!A320,6))</f>
        <v>319</v>
      </c>
      <c r="B320">
        <f>VALUE(dataset!B320)</f>
        <v>20</v>
      </c>
      <c r="C320">
        <f>IF(dataset!C320="Male",1,2)</f>
        <v>1</v>
      </c>
      <c r="D320">
        <f>MATCH(dataset!D320,{"Freshman";"Sophomore";"Junior";"Senior"},0)</f>
        <v>4</v>
      </c>
      <c r="E320">
        <f>MATCH(dataset!E320,_xlfn._xlws.SORT(_xlfn.UNIQUE(dataset!$E$2:$E$501)),0)</f>
        <v>7</v>
      </c>
      <c r="F320">
        <f>VALUE(dataset!F320)</f>
        <v>93</v>
      </c>
      <c r="G320">
        <f>VALUE(dataset!G320)</f>
        <v>24</v>
      </c>
      <c r="H320" s="2">
        <f>VALUE(dataset!H320)</f>
        <v>3.58</v>
      </c>
      <c r="I320">
        <f>MATCH(dataset!I320,{"Poor";"Average";"Good";"Excellent"},0)</f>
        <v>3</v>
      </c>
      <c r="J320">
        <f>VALUE(dataset!J320)</f>
        <v>7</v>
      </c>
      <c r="K320">
        <f>VALUE(dataset!K320)</f>
        <v>6</v>
      </c>
      <c r="L320">
        <f>VALUE(dataset!L320)</f>
        <v>0</v>
      </c>
      <c r="M320">
        <f>VALUE(dataset!M320)</f>
        <v>1</v>
      </c>
      <c r="N320">
        <f>IF(dataset!N320="Yes",1,0)</f>
        <v>0</v>
      </c>
      <c r="O320">
        <f>VALUE(dataset!O320)</f>
        <v>5</v>
      </c>
      <c r="P320">
        <f>IF(dataset!P320="Yes",1,0)</f>
        <v>0</v>
      </c>
      <c r="Q320">
        <f>IF(dataset!Q320="Yes",1,0)</f>
        <v>1</v>
      </c>
      <c r="R320">
        <f>VALUE(dataset!R320)</f>
        <v>100</v>
      </c>
      <c r="S320">
        <f>VALUE(dataset!S320)</f>
        <v>10</v>
      </c>
      <c r="T320">
        <f>VALUE(dataset!T320)</f>
        <v>6</v>
      </c>
      <c r="U320">
        <f>VALUE(dataset!U320)</f>
        <v>9</v>
      </c>
      <c r="V320">
        <f>MATCH(dataset!V320,{"Basic";"Intermediate";"Advanced"},0)</f>
        <v>3</v>
      </c>
      <c r="W320">
        <f>VALUE(dataset!W320)</f>
        <v>78</v>
      </c>
      <c r="X320">
        <f>VALUE(dataset!X320)</f>
        <v>225.7</v>
      </c>
      <c r="Y320">
        <f>IF(dataset!Y320="Placed",1,0)</f>
        <v>1</v>
      </c>
      <c r="Z320">
        <f>IFERROR(VALUE(RIGHT(dataset!Z320,1)),0)</f>
        <v>1</v>
      </c>
      <c r="AA320">
        <f>MATCH(dataset!AA320,_xlfn._xlws.SORT(_xlfn.UNIQUE(dataset!$AA$2:$AA$501)),0)</f>
        <v>12</v>
      </c>
      <c r="AB320">
        <f>MATCH(dataset!AB320,_xlfn._xlws.SORT(_xlfn.UNIQUE(dataset!$AB$2:$AB$501)),0)</f>
        <v>4</v>
      </c>
      <c r="AC320">
        <f>VALUE(dataset!AC320)</f>
        <v>84506</v>
      </c>
    </row>
    <row r="321" spans="1:29" x14ac:dyDescent="0.3">
      <c r="A321">
        <f>VALUE(RIGHT(dataset!A321,6))</f>
        <v>320</v>
      </c>
      <c r="B321">
        <f>VALUE(dataset!B321)</f>
        <v>22</v>
      </c>
      <c r="C321">
        <f>IF(dataset!C321="Male",1,2)</f>
        <v>1</v>
      </c>
      <c r="D321">
        <f>MATCH(dataset!D321,{"Freshman";"Sophomore";"Junior";"Senior"},0)</f>
        <v>2</v>
      </c>
      <c r="E321">
        <f>MATCH(dataset!E321,_xlfn._xlws.SORT(_xlfn.UNIQUE(dataset!$E$2:$E$501)),0)</f>
        <v>3</v>
      </c>
      <c r="F321">
        <f>VALUE(dataset!F321)</f>
        <v>90</v>
      </c>
      <c r="G321">
        <f>VALUE(dataset!G321)</f>
        <v>24</v>
      </c>
      <c r="H321" s="2">
        <f>VALUE(dataset!H321)</f>
        <v>3.35</v>
      </c>
      <c r="I321">
        <f>MATCH(dataset!I321,{"Poor";"Average";"Good";"Excellent"},0)</f>
        <v>3</v>
      </c>
      <c r="J321">
        <f>VALUE(dataset!J321)</f>
        <v>8</v>
      </c>
      <c r="K321">
        <f>VALUE(dataset!K321)</f>
        <v>10</v>
      </c>
      <c r="L321">
        <f>VALUE(dataset!L321)</f>
        <v>4</v>
      </c>
      <c r="M321">
        <f>VALUE(dataset!M321)</f>
        <v>5</v>
      </c>
      <c r="N321">
        <f>IF(dataset!N321="Yes",1,0)</f>
        <v>1</v>
      </c>
      <c r="O321">
        <f>VALUE(dataset!O321)</f>
        <v>5</v>
      </c>
      <c r="P321">
        <f>IF(dataset!P321="Yes",1,0)</f>
        <v>0</v>
      </c>
      <c r="Q321">
        <f>IF(dataset!Q321="Yes",1,0)</f>
        <v>1</v>
      </c>
      <c r="R321">
        <f>VALUE(dataset!R321)</f>
        <v>100</v>
      </c>
      <c r="S321">
        <f>VALUE(dataset!S321)</f>
        <v>9</v>
      </c>
      <c r="T321">
        <f>VALUE(dataset!T321)</f>
        <v>7</v>
      </c>
      <c r="U321">
        <f>VALUE(dataset!U321)</f>
        <v>9</v>
      </c>
      <c r="V321">
        <f>MATCH(dataset!V321,{"Basic";"Intermediate";"Advanced"},0)</f>
        <v>3</v>
      </c>
      <c r="W321">
        <f>VALUE(dataset!W321)</f>
        <v>95</v>
      </c>
      <c r="X321">
        <f>VALUE(dataset!X321)</f>
        <v>246.75</v>
      </c>
      <c r="Y321">
        <f>IF(dataset!Y321="Placed",1,0)</f>
        <v>1</v>
      </c>
      <c r="Z321">
        <f>IFERROR(VALUE(RIGHT(dataset!Z321,1)),0)</f>
        <v>1</v>
      </c>
      <c r="AA321">
        <f>MATCH(dataset!AA321,_xlfn._xlws.SORT(_xlfn.UNIQUE(dataset!$AA$2:$AA$501)),0)</f>
        <v>11</v>
      </c>
      <c r="AB321">
        <f>MATCH(dataset!AB321,_xlfn._xlws.SORT(_xlfn.UNIQUE(dataset!$AB$2:$AB$501)),0)</f>
        <v>4</v>
      </c>
      <c r="AC321">
        <f>VALUE(dataset!AC321)</f>
        <v>81350</v>
      </c>
    </row>
    <row r="322" spans="1:29" x14ac:dyDescent="0.3">
      <c r="A322">
        <f>VALUE(RIGHT(dataset!A322,6))</f>
        <v>321</v>
      </c>
      <c r="B322">
        <f>VALUE(dataset!B322)</f>
        <v>18</v>
      </c>
      <c r="C322">
        <f>IF(dataset!C322="Male",1,2)</f>
        <v>1</v>
      </c>
      <c r="D322">
        <f>MATCH(dataset!D322,{"Freshman";"Sophomore";"Junior";"Senior"},0)</f>
        <v>4</v>
      </c>
      <c r="E322">
        <f>MATCH(dataset!E322,_xlfn._xlws.SORT(_xlfn.UNIQUE(dataset!$E$2:$E$501)),0)</f>
        <v>1</v>
      </c>
      <c r="F322">
        <f>VALUE(dataset!F322)</f>
        <v>70</v>
      </c>
      <c r="G322">
        <f>VALUE(dataset!G322)</f>
        <v>24</v>
      </c>
      <c r="H322" s="2">
        <f>VALUE(dataset!H322)</f>
        <v>2.81</v>
      </c>
      <c r="I322">
        <f>MATCH(dataset!I322,{"Poor";"Average";"Good";"Excellent"},0)</f>
        <v>2</v>
      </c>
      <c r="J322">
        <f>VALUE(dataset!J322)</f>
        <v>8</v>
      </c>
      <c r="K322">
        <f>VALUE(dataset!K322)</f>
        <v>9</v>
      </c>
      <c r="L322">
        <f>VALUE(dataset!L322)</f>
        <v>0</v>
      </c>
      <c r="M322">
        <f>VALUE(dataset!M322)</f>
        <v>4</v>
      </c>
      <c r="N322">
        <f>IF(dataset!N322="Yes",1,0)</f>
        <v>0</v>
      </c>
      <c r="O322">
        <f>VALUE(dataset!O322)</f>
        <v>3</v>
      </c>
      <c r="P322">
        <f>IF(dataset!P322="Yes",1,0)</f>
        <v>0</v>
      </c>
      <c r="Q322">
        <f>IF(dataset!Q322="Yes",1,0)</f>
        <v>1</v>
      </c>
      <c r="R322">
        <f>VALUE(dataset!R322)</f>
        <v>100</v>
      </c>
      <c r="S322">
        <f>VALUE(dataset!S322)</f>
        <v>7</v>
      </c>
      <c r="T322">
        <f>VALUE(dataset!T322)</f>
        <v>7</v>
      </c>
      <c r="U322">
        <f>VALUE(dataset!U322)</f>
        <v>6</v>
      </c>
      <c r="V322">
        <f>MATCH(dataset!V322,{"Basic";"Intermediate";"Advanced"},0)</f>
        <v>2</v>
      </c>
      <c r="W322">
        <f>VALUE(dataset!W322)</f>
        <v>69</v>
      </c>
      <c r="X322">
        <f>VALUE(dataset!X322)</f>
        <v>197.65</v>
      </c>
      <c r="Y322">
        <f>IF(dataset!Y322="Placed",1,0)</f>
        <v>1</v>
      </c>
      <c r="Z322">
        <f>IFERROR(VALUE(RIGHT(dataset!Z322,1)),0)</f>
        <v>1</v>
      </c>
      <c r="AA322">
        <f>MATCH(dataset!AA322,_xlfn._xlws.SORT(_xlfn.UNIQUE(dataset!$AA$2:$AA$501)),0)</f>
        <v>13</v>
      </c>
      <c r="AB322">
        <f>MATCH(dataset!AB322,_xlfn._xlws.SORT(_xlfn.UNIQUE(dataset!$AB$2:$AB$501)),0)</f>
        <v>1</v>
      </c>
      <c r="AC322">
        <f>VALUE(dataset!AC322)</f>
        <v>100080</v>
      </c>
    </row>
    <row r="323" spans="1:29" x14ac:dyDescent="0.3">
      <c r="A323">
        <f>VALUE(RIGHT(dataset!A323,6))</f>
        <v>322</v>
      </c>
      <c r="B323">
        <f>VALUE(dataset!B323)</f>
        <v>21</v>
      </c>
      <c r="C323">
        <f>IF(dataset!C323="Male",1,2)</f>
        <v>2</v>
      </c>
      <c r="D323">
        <f>MATCH(dataset!D323,{"Freshman";"Sophomore";"Junior";"Senior"},0)</f>
        <v>4</v>
      </c>
      <c r="E323">
        <f>MATCH(dataset!E323,_xlfn._xlws.SORT(_xlfn.UNIQUE(dataset!$E$2:$E$501)),0)</f>
        <v>1</v>
      </c>
      <c r="F323">
        <f>VALUE(dataset!F323)</f>
        <v>90</v>
      </c>
      <c r="G323">
        <f>VALUE(dataset!G323)</f>
        <v>33</v>
      </c>
      <c r="H323" s="2">
        <f>VALUE(dataset!H323)</f>
        <v>3.41</v>
      </c>
      <c r="I323">
        <f>MATCH(dataset!I323,{"Poor";"Average";"Good";"Excellent"},0)</f>
        <v>3</v>
      </c>
      <c r="J323">
        <f>VALUE(dataset!J323)</f>
        <v>10</v>
      </c>
      <c r="K323">
        <f>VALUE(dataset!K323)</f>
        <v>7</v>
      </c>
      <c r="L323">
        <f>VALUE(dataset!L323)</f>
        <v>0</v>
      </c>
      <c r="M323">
        <f>VALUE(dataset!M323)</f>
        <v>3</v>
      </c>
      <c r="N323">
        <f>IF(dataset!N323="Yes",1,0)</f>
        <v>1</v>
      </c>
      <c r="O323">
        <f>VALUE(dataset!O323)</f>
        <v>3</v>
      </c>
      <c r="P323">
        <f>IF(dataset!P323="Yes",1,0)</f>
        <v>0</v>
      </c>
      <c r="Q323">
        <f>IF(dataset!Q323="Yes",1,0)</f>
        <v>1</v>
      </c>
      <c r="R323">
        <f>VALUE(dataset!R323)</f>
        <v>91</v>
      </c>
      <c r="S323">
        <f>VALUE(dataset!S323)</f>
        <v>8</v>
      </c>
      <c r="T323">
        <f>VALUE(dataset!T323)</f>
        <v>6</v>
      </c>
      <c r="U323">
        <f>VALUE(dataset!U323)</f>
        <v>10</v>
      </c>
      <c r="V323">
        <f>MATCH(dataset!V323,{"Basic";"Intermediate";"Advanced"},0)</f>
        <v>3</v>
      </c>
      <c r="W323">
        <f>VALUE(dataset!W323)</f>
        <v>87</v>
      </c>
      <c r="X323">
        <f>VALUE(dataset!X323)</f>
        <v>226.95</v>
      </c>
      <c r="Y323">
        <f>IF(dataset!Y323="Placed",1,0)</f>
        <v>1</v>
      </c>
      <c r="Z323">
        <f>IFERROR(VALUE(RIGHT(dataset!Z323,1)),0)</f>
        <v>1</v>
      </c>
      <c r="AA323">
        <f>MATCH(dataset!AA323,_xlfn._xlws.SORT(_xlfn.UNIQUE(dataset!$AA$2:$AA$501)),0)</f>
        <v>13</v>
      </c>
      <c r="AB323">
        <f>MATCH(dataset!AB323,_xlfn._xlws.SORT(_xlfn.UNIQUE(dataset!$AB$2:$AB$501)),0)</f>
        <v>4</v>
      </c>
      <c r="AC323">
        <f>VALUE(dataset!AC323)</f>
        <v>106795</v>
      </c>
    </row>
    <row r="324" spans="1:29" x14ac:dyDescent="0.3">
      <c r="A324">
        <f>VALUE(RIGHT(dataset!A324,6))</f>
        <v>323</v>
      </c>
      <c r="B324">
        <f>VALUE(dataset!B324)</f>
        <v>21</v>
      </c>
      <c r="C324">
        <f>IF(dataset!C324="Male",1,2)</f>
        <v>1</v>
      </c>
      <c r="D324">
        <f>MATCH(dataset!D324,{"Freshman";"Sophomore";"Junior";"Senior"},0)</f>
        <v>1</v>
      </c>
      <c r="E324">
        <f>MATCH(dataset!E324,_xlfn._xlws.SORT(_xlfn.UNIQUE(dataset!$E$2:$E$501)),0)</f>
        <v>3</v>
      </c>
      <c r="F324">
        <f>VALUE(dataset!F324)</f>
        <v>88</v>
      </c>
      <c r="G324">
        <f>VALUE(dataset!G324)</f>
        <v>21</v>
      </c>
      <c r="H324" s="2">
        <f>VALUE(dataset!H324)</f>
        <v>3.05</v>
      </c>
      <c r="I324">
        <f>MATCH(dataset!I324,{"Poor";"Average";"Good";"Excellent"},0)</f>
        <v>2</v>
      </c>
      <c r="J324">
        <f>VALUE(dataset!J324)</f>
        <v>8</v>
      </c>
      <c r="K324">
        <f>VALUE(dataset!K324)</f>
        <v>8</v>
      </c>
      <c r="L324">
        <f>VALUE(dataset!L324)</f>
        <v>0</v>
      </c>
      <c r="M324">
        <f>VALUE(dataset!M324)</f>
        <v>3</v>
      </c>
      <c r="N324">
        <f>IF(dataset!N324="Yes",1,0)</f>
        <v>0</v>
      </c>
      <c r="O324">
        <f>VALUE(dataset!O324)</f>
        <v>3</v>
      </c>
      <c r="P324">
        <f>IF(dataset!P324="Yes",1,0)</f>
        <v>0</v>
      </c>
      <c r="Q324">
        <f>IF(dataset!Q324="Yes",1,0)</f>
        <v>0</v>
      </c>
      <c r="R324">
        <f>VALUE(dataset!R324)</f>
        <v>93</v>
      </c>
      <c r="S324">
        <f>VALUE(dataset!S324)</f>
        <v>7</v>
      </c>
      <c r="T324">
        <f>VALUE(dataset!T324)</f>
        <v>7</v>
      </c>
      <c r="U324">
        <f>VALUE(dataset!U324)</f>
        <v>7</v>
      </c>
      <c r="V324">
        <f>MATCH(dataset!V324,{"Basic";"Intermediate";"Advanced"},0)</f>
        <v>2</v>
      </c>
      <c r="W324">
        <f>VALUE(dataset!W324)</f>
        <v>82</v>
      </c>
      <c r="X324">
        <f>VALUE(dataset!X324)</f>
        <v>205.65</v>
      </c>
      <c r="Y324">
        <f>IF(dataset!Y324="Placed",1,0)</f>
        <v>1</v>
      </c>
      <c r="Z324">
        <f>IFERROR(VALUE(RIGHT(dataset!Z324,1)),0)</f>
        <v>1</v>
      </c>
      <c r="AA324">
        <f>MATCH(dataset!AA324,_xlfn._xlws.SORT(_xlfn.UNIQUE(dataset!$AA$2:$AA$501)),0)</f>
        <v>11</v>
      </c>
      <c r="AB324">
        <f>MATCH(dataset!AB324,_xlfn._xlws.SORT(_xlfn.UNIQUE(dataset!$AB$2:$AB$501)),0)</f>
        <v>1</v>
      </c>
      <c r="AC324">
        <f>VALUE(dataset!AC324)</f>
        <v>89581</v>
      </c>
    </row>
    <row r="325" spans="1:29" x14ac:dyDescent="0.3">
      <c r="A325">
        <f>VALUE(RIGHT(dataset!A325,6))</f>
        <v>324</v>
      </c>
      <c r="B325">
        <f>VALUE(dataset!B325)</f>
        <v>21</v>
      </c>
      <c r="C325">
        <f>IF(dataset!C325="Male",1,2)</f>
        <v>1</v>
      </c>
      <c r="D325">
        <f>MATCH(dataset!D325,{"Freshman";"Sophomore";"Junior";"Senior"},0)</f>
        <v>1</v>
      </c>
      <c r="E325">
        <f>MATCH(dataset!E325,_xlfn._xlws.SORT(_xlfn.UNIQUE(dataset!$E$2:$E$501)),0)</f>
        <v>4</v>
      </c>
      <c r="F325">
        <f>VALUE(dataset!F325)</f>
        <v>86</v>
      </c>
      <c r="G325">
        <f>VALUE(dataset!G325)</f>
        <v>36</v>
      </c>
      <c r="H325" s="2">
        <f>VALUE(dataset!H325)</f>
        <v>3.7</v>
      </c>
      <c r="I325">
        <f>MATCH(dataset!I325,{"Poor";"Average";"Good";"Excellent"},0)</f>
        <v>4</v>
      </c>
      <c r="J325">
        <f>VALUE(dataset!J325)</f>
        <v>10</v>
      </c>
      <c r="K325">
        <f>VALUE(dataset!K325)</f>
        <v>9</v>
      </c>
      <c r="L325">
        <f>VALUE(dataset!L325)</f>
        <v>3</v>
      </c>
      <c r="M325">
        <f>VALUE(dataset!M325)</f>
        <v>4</v>
      </c>
      <c r="N325">
        <f>IF(dataset!N325="Yes",1,0)</f>
        <v>1</v>
      </c>
      <c r="O325">
        <f>VALUE(dataset!O325)</f>
        <v>5</v>
      </c>
      <c r="P325">
        <f>IF(dataset!P325="Yes",1,0)</f>
        <v>1</v>
      </c>
      <c r="Q325">
        <f>IF(dataset!Q325="Yes",1,0)</f>
        <v>1</v>
      </c>
      <c r="R325">
        <f>VALUE(dataset!R325)</f>
        <v>100</v>
      </c>
      <c r="S325">
        <f>VALUE(dataset!S325)</f>
        <v>10</v>
      </c>
      <c r="T325">
        <f>VALUE(dataset!T325)</f>
        <v>9</v>
      </c>
      <c r="U325">
        <f>VALUE(dataset!U325)</f>
        <v>10</v>
      </c>
      <c r="V325">
        <f>MATCH(dataset!V325,{"Basic";"Intermediate";"Advanced"},0)</f>
        <v>3</v>
      </c>
      <c r="W325">
        <f>VALUE(dataset!W325)</f>
        <v>90</v>
      </c>
      <c r="X325">
        <f>VALUE(dataset!X325)</f>
        <v>258</v>
      </c>
      <c r="Y325">
        <f>IF(dataset!Y325="Placed",1,0)</f>
        <v>1</v>
      </c>
      <c r="Z325">
        <f>IFERROR(VALUE(RIGHT(dataset!Z325,1)),0)</f>
        <v>1</v>
      </c>
      <c r="AA325">
        <f>MATCH(dataset!AA325,_xlfn._xlws.SORT(_xlfn.UNIQUE(dataset!$AA$2:$AA$501)),0)</f>
        <v>6</v>
      </c>
      <c r="AB325">
        <f>MATCH(dataset!AB325,_xlfn._xlws.SORT(_xlfn.UNIQUE(dataset!$AB$2:$AB$501)),0)</f>
        <v>2</v>
      </c>
      <c r="AC325">
        <f>VALUE(dataset!AC325)</f>
        <v>102595</v>
      </c>
    </row>
    <row r="326" spans="1:29" x14ac:dyDescent="0.3">
      <c r="A326">
        <f>VALUE(RIGHT(dataset!A326,6))</f>
        <v>325</v>
      </c>
      <c r="B326">
        <f>VALUE(dataset!B326)</f>
        <v>20</v>
      </c>
      <c r="C326">
        <f>IF(dataset!C326="Male",1,2)</f>
        <v>1</v>
      </c>
      <c r="D326">
        <f>MATCH(dataset!D326,{"Freshman";"Sophomore";"Junior";"Senior"},0)</f>
        <v>2</v>
      </c>
      <c r="E326">
        <f>MATCH(dataset!E326,_xlfn._xlws.SORT(_xlfn.UNIQUE(dataset!$E$2:$E$501)),0)</f>
        <v>3</v>
      </c>
      <c r="F326">
        <f>VALUE(dataset!F326)</f>
        <v>84</v>
      </c>
      <c r="G326">
        <f>VALUE(dataset!G326)</f>
        <v>19</v>
      </c>
      <c r="H326" s="2">
        <f>VALUE(dataset!H326)</f>
        <v>3.07</v>
      </c>
      <c r="I326">
        <f>MATCH(dataset!I326,{"Poor";"Average";"Good";"Excellent"},0)</f>
        <v>2</v>
      </c>
      <c r="J326">
        <f>VALUE(dataset!J326)</f>
        <v>8</v>
      </c>
      <c r="K326">
        <f>VALUE(dataset!K326)</f>
        <v>7</v>
      </c>
      <c r="L326">
        <f>VALUE(dataset!L326)</f>
        <v>4</v>
      </c>
      <c r="M326">
        <f>VALUE(dataset!M326)</f>
        <v>1</v>
      </c>
      <c r="N326">
        <f>IF(dataset!N326="Yes",1,0)</f>
        <v>1</v>
      </c>
      <c r="O326">
        <f>VALUE(dataset!O326)</f>
        <v>3</v>
      </c>
      <c r="P326">
        <f>IF(dataset!P326="Yes",1,0)</f>
        <v>0</v>
      </c>
      <c r="Q326">
        <f>IF(dataset!Q326="Yes",1,0)</f>
        <v>1</v>
      </c>
      <c r="R326">
        <f>VALUE(dataset!R326)</f>
        <v>100</v>
      </c>
      <c r="S326">
        <f>VALUE(dataset!S326)</f>
        <v>8</v>
      </c>
      <c r="T326">
        <f>VALUE(dataset!T326)</f>
        <v>5</v>
      </c>
      <c r="U326">
        <f>VALUE(dataset!U326)</f>
        <v>8</v>
      </c>
      <c r="V326">
        <f>MATCH(dataset!V326,{"Basic";"Intermediate";"Advanced"},0)</f>
        <v>3</v>
      </c>
      <c r="W326">
        <f>VALUE(dataset!W326)</f>
        <v>77</v>
      </c>
      <c r="X326">
        <f>VALUE(dataset!X326)</f>
        <v>213.55</v>
      </c>
      <c r="Y326">
        <f>IF(dataset!Y326="Placed",1,0)</f>
        <v>1</v>
      </c>
      <c r="Z326">
        <f>IFERROR(VALUE(RIGHT(dataset!Z326,1)),0)</f>
        <v>1</v>
      </c>
      <c r="AA326">
        <f>MATCH(dataset!AA326,_xlfn._xlws.SORT(_xlfn.UNIQUE(dataset!$AA$2:$AA$501)),0)</f>
        <v>17</v>
      </c>
      <c r="AB326">
        <f>MATCH(dataset!AB326,_xlfn._xlws.SORT(_xlfn.UNIQUE(dataset!$AB$2:$AB$501)),0)</f>
        <v>4</v>
      </c>
      <c r="AC326">
        <f>VALUE(dataset!AC326)</f>
        <v>105037</v>
      </c>
    </row>
    <row r="327" spans="1:29" x14ac:dyDescent="0.3">
      <c r="A327">
        <f>VALUE(RIGHT(dataset!A327,6))</f>
        <v>326</v>
      </c>
      <c r="B327">
        <f>VALUE(dataset!B327)</f>
        <v>21</v>
      </c>
      <c r="C327">
        <f>IF(dataset!C327="Male",1,2)</f>
        <v>2</v>
      </c>
      <c r="D327">
        <f>MATCH(dataset!D327,{"Freshman";"Sophomore";"Junior";"Senior"},0)</f>
        <v>2</v>
      </c>
      <c r="E327">
        <f>MATCH(dataset!E327,_xlfn._xlws.SORT(_xlfn.UNIQUE(dataset!$E$2:$E$501)),0)</f>
        <v>1</v>
      </c>
      <c r="F327">
        <f>VALUE(dataset!F327)</f>
        <v>95</v>
      </c>
      <c r="G327">
        <f>VALUE(dataset!G327)</f>
        <v>27</v>
      </c>
      <c r="H327" s="2">
        <f>VALUE(dataset!H327)</f>
        <v>3.63</v>
      </c>
      <c r="I327">
        <f>MATCH(dataset!I327,{"Poor";"Average";"Good";"Excellent"},0)</f>
        <v>3</v>
      </c>
      <c r="J327">
        <f>VALUE(dataset!J327)</f>
        <v>8</v>
      </c>
      <c r="K327">
        <f>VALUE(dataset!K327)</f>
        <v>9</v>
      </c>
      <c r="L327">
        <f>VALUE(dataset!L327)</f>
        <v>2</v>
      </c>
      <c r="M327">
        <f>VALUE(dataset!M327)</f>
        <v>2</v>
      </c>
      <c r="N327">
        <f>IF(dataset!N327="Yes",1,0)</f>
        <v>1</v>
      </c>
      <c r="O327">
        <f>VALUE(dataset!O327)</f>
        <v>5</v>
      </c>
      <c r="P327">
        <f>IF(dataset!P327="Yes",1,0)</f>
        <v>0</v>
      </c>
      <c r="Q327">
        <f>IF(dataset!Q327="Yes",1,0)</f>
        <v>1</v>
      </c>
      <c r="R327">
        <f>VALUE(dataset!R327)</f>
        <v>100</v>
      </c>
      <c r="S327">
        <f>VALUE(dataset!S327)</f>
        <v>9</v>
      </c>
      <c r="T327">
        <f>VALUE(dataset!T327)</f>
        <v>5</v>
      </c>
      <c r="U327">
        <f>VALUE(dataset!U327)</f>
        <v>10</v>
      </c>
      <c r="V327">
        <f>MATCH(dataset!V327,{"Basic";"Intermediate";"Advanced"},0)</f>
        <v>3</v>
      </c>
      <c r="W327">
        <f>VALUE(dataset!W327)</f>
        <v>91</v>
      </c>
      <c r="X327">
        <f>VALUE(dataset!X327)</f>
        <v>245.95</v>
      </c>
      <c r="Y327">
        <f>IF(dataset!Y327="Placed",1,0)</f>
        <v>1</v>
      </c>
      <c r="Z327">
        <f>IFERROR(VALUE(RIGHT(dataset!Z327,1)),0)</f>
        <v>1</v>
      </c>
      <c r="AA327">
        <f>MATCH(dataset!AA327,_xlfn._xlws.SORT(_xlfn.UNIQUE(dataset!$AA$2:$AA$501)),0)</f>
        <v>13</v>
      </c>
      <c r="AB327">
        <f>MATCH(dataset!AB327,_xlfn._xlws.SORT(_xlfn.UNIQUE(dataset!$AB$2:$AB$501)),0)</f>
        <v>5</v>
      </c>
      <c r="AC327">
        <f>VALUE(dataset!AC327)</f>
        <v>78384</v>
      </c>
    </row>
    <row r="328" spans="1:29" x14ac:dyDescent="0.3">
      <c r="A328">
        <f>VALUE(RIGHT(dataset!A328,6))</f>
        <v>327</v>
      </c>
      <c r="B328">
        <f>VALUE(dataset!B328)</f>
        <v>22</v>
      </c>
      <c r="C328">
        <f>IF(dataset!C328="Male",1,2)</f>
        <v>2</v>
      </c>
      <c r="D328">
        <f>MATCH(dataset!D328,{"Freshman";"Sophomore";"Junior";"Senior"},0)</f>
        <v>4</v>
      </c>
      <c r="E328">
        <f>MATCH(dataset!E328,_xlfn._xlws.SORT(_xlfn.UNIQUE(dataset!$E$2:$E$501)),0)</f>
        <v>2</v>
      </c>
      <c r="F328">
        <f>VALUE(dataset!F328)</f>
        <v>89</v>
      </c>
      <c r="G328">
        <f>VALUE(dataset!G328)</f>
        <v>18</v>
      </c>
      <c r="H328" s="2">
        <f>VALUE(dataset!H328)</f>
        <v>3.31</v>
      </c>
      <c r="I328">
        <f>MATCH(dataset!I328,{"Poor";"Average";"Good";"Excellent"},0)</f>
        <v>3</v>
      </c>
      <c r="J328">
        <f>VALUE(dataset!J328)</f>
        <v>4</v>
      </c>
      <c r="K328">
        <f>VALUE(dataset!K328)</f>
        <v>8</v>
      </c>
      <c r="L328">
        <f>VALUE(dataset!L328)</f>
        <v>2</v>
      </c>
      <c r="M328">
        <f>VALUE(dataset!M328)</f>
        <v>1</v>
      </c>
      <c r="N328">
        <f>IF(dataset!N328="Yes",1,0)</f>
        <v>0</v>
      </c>
      <c r="O328">
        <f>VALUE(dataset!O328)</f>
        <v>4</v>
      </c>
      <c r="P328">
        <f>IF(dataset!P328="Yes",1,0)</f>
        <v>0</v>
      </c>
      <c r="Q328">
        <f>IF(dataset!Q328="Yes",1,0)</f>
        <v>1</v>
      </c>
      <c r="R328">
        <f>VALUE(dataset!R328)</f>
        <v>96</v>
      </c>
      <c r="S328">
        <f>VALUE(dataset!S328)</f>
        <v>7</v>
      </c>
      <c r="T328">
        <f>VALUE(dataset!T328)</f>
        <v>5</v>
      </c>
      <c r="U328">
        <f>VALUE(dataset!U328)</f>
        <v>5</v>
      </c>
      <c r="V328">
        <f>MATCH(dataset!V328,{"Basic";"Intermediate";"Advanced"},0)</f>
        <v>2</v>
      </c>
      <c r="W328">
        <f>VALUE(dataset!W328)</f>
        <v>79</v>
      </c>
      <c r="X328">
        <f>VALUE(dataset!X328)</f>
        <v>196.95</v>
      </c>
      <c r="Y328">
        <f>IF(dataset!Y328="Placed",1,0)</f>
        <v>1</v>
      </c>
      <c r="Z328">
        <f>IFERROR(VALUE(RIGHT(dataset!Z328,1)),0)</f>
        <v>1</v>
      </c>
      <c r="AA328">
        <f>MATCH(dataset!AA328,_xlfn._xlws.SORT(_xlfn.UNIQUE(dataset!$AA$2:$AA$501)),0)</f>
        <v>7</v>
      </c>
      <c r="AB328">
        <f>MATCH(dataset!AB328,_xlfn._xlws.SORT(_xlfn.UNIQUE(dataset!$AB$2:$AB$501)),0)</f>
        <v>5</v>
      </c>
      <c r="AC328">
        <f>VALUE(dataset!AC328)</f>
        <v>97556</v>
      </c>
    </row>
    <row r="329" spans="1:29" x14ac:dyDescent="0.3">
      <c r="A329">
        <f>VALUE(RIGHT(dataset!A329,6))</f>
        <v>328</v>
      </c>
      <c r="B329">
        <f>VALUE(dataset!B329)</f>
        <v>20</v>
      </c>
      <c r="C329">
        <f>IF(dataset!C329="Male",1,2)</f>
        <v>1</v>
      </c>
      <c r="D329">
        <f>MATCH(dataset!D329,{"Freshman";"Sophomore";"Junior";"Senior"},0)</f>
        <v>2</v>
      </c>
      <c r="E329">
        <f>MATCH(dataset!E329,_xlfn._xlws.SORT(_xlfn.UNIQUE(dataset!$E$2:$E$501)),0)</f>
        <v>4</v>
      </c>
      <c r="F329">
        <f>VALUE(dataset!F329)</f>
        <v>76</v>
      </c>
      <c r="G329">
        <f>VALUE(dataset!G329)</f>
        <v>27</v>
      </c>
      <c r="H329" s="2">
        <f>VALUE(dataset!H329)</f>
        <v>3.15</v>
      </c>
      <c r="I329">
        <f>MATCH(dataset!I329,{"Poor";"Average";"Good";"Excellent"},0)</f>
        <v>2</v>
      </c>
      <c r="J329">
        <f>VALUE(dataset!J329)</f>
        <v>6</v>
      </c>
      <c r="K329">
        <f>VALUE(dataset!K329)</f>
        <v>7</v>
      </c>
      <c r="L329">
        <f>VALUE(dataset!L329)</f>
        <v>3</v>
      </c>
      <c r="M329">
        <f>VALUE(dataset!M329)</f>
        <v>2</v>
      </c>
      <c r="N329">
        <f>IF(dataset!N329="Yes",1,0)</f>
        <v>1</v>
      </c>
      <c r="O329">
        <f>VALUE(dataset!O329)</f>
        <v>5</v>
      </c>
      <c r="P329">
        <f>IF(dataset!P329="Yes",1,0)</f>
        <v>0</v>
      </c>
      <c r="Q329">
        <f>IF(dataset!Q329="Yes",1,0)</f>
        <v>1</v>
      </c>
      <c r="R329">
        <f>VALUE(dataset!R329)</f>
        <v>100</v>
      </c>
      <c r="S329">
        <f>VALUE(dataset!S329)</f>
        <v>9</v>
      </c>
      <c r="T329">
        <f>VALUE(dataset!T329)</f>
        <v>5</v>
      </c>
      <c r="U329">
        <f>VALUE(dataset!U329)</f>
        <v>5</v>
      </c>
      <c r="V329">
        <f>MATCH(dataset!V329,{"Basic";"Intermediate";"Advanced"},0)</f>
        <v>3</v>
      </c>
      <c r="W329">
        <f>VALUE(dataset!W329)</f>
        <v>77</v>
      </c>
      <c r="X329">
        <f>VALUE(dataset!X329)</f>
        <v>211.25</v>
      </c>
      <c r="Y329">
        <f>IF(dataset!Y329="Placed",1,0)</f>
        <v>0</v>
      </c>
      <c r="Z329">
        <f>IFERROR(VALUE(RIGHT(dataset!Z329,1)),0)</f>
        <v>0</v>
      </c>
      <c r="AA329">
        <f>MATCH(dataset!AA329,_xlfn._xlws.SORT(_xlfn.UNIQUE(dataset!$AA$2:$AA$501)),0)</f>
        <v>14</v>
      </c>
      <c r="AB329">
        <f>MATCH(dataset!AB329,_xlfn._xlws.SORT(_xlfn.UNIQUE(dataset!$AB$2:$AB$501)),0)</f>
        <v>3</v>
      </c>
      <c r="AC329">
        <f>VALUE(dataset!AC329)</f>
        <v>0</v>
      </c>
    </row>
    <row r="330" spans="1:29" x14ac:dyDescent="0.3">
      <c r="A330">
        <f>VALUE(RIGHT(dataset!A330,6))</f>
        <v>329</v>
      </c>
      <c r="B330">
        <f>VALUE(dataset!B330)</f>
        <v>19</v>
      </c>
      <c r="C330">
        <f>IF(dataset!C330="Male",1,2)</f>
        <v>2</v>
      </c>
      <c r="D330">
        <f>MATCH(dataset!D330,{"Freshman";"Sophomore";"Junior";"Senior"},0)</f>
        <v>3</v>
      </c>
      <c r="E330">
        <f>MATCH(dataset!E330,_xlfn._xlws.SORT(_xlfn.UNIQUE(dataset!$E$2:$E$501)),0)</f>
        <v>4</v>
      </c>
      <c r="F330">
        <f>VALUE(dataset!F330)</f>
        <v>87</v>
      </c>
      <c r="G330">
        <f>VALUE(dataset!G330)</f>
        <v>6</v>
      </c>
      <c r="H330" s="2">
        <f>VALUE(dataset!H330)</f>
        <v>2.87</v>
      </c>
      <c r="I330">
        <f>MATCH(dataset!I330,{"Poor";"Average";"Good";"Excellent"},0)</f>
        <v>2</v>
      </c>
      <c r="J330">
        <f>VALUE(dataset!J330)</f>
        <v>7</v>
      </c>
      <c r="K330">
        <f>VALUE(dataset!K330)</f>
        <v>8</v>
      </c>
      <c r="L330">
        <f>VALUE(dataset!L330)</f>
        <v>3</v>
      </c>
      <c r="M330">
        <f>VALUE(dataset!M330)</f>
        <v>4</v>
      </c>
      <c r="N330">
        <f>IF(dataset!N330="Yes",1,0)</f>
        <v>1</v>
      </c>
      <c r="O330">
        <f>VALUE(dataset!O330)</f>
        <v>5</v>
      </c>
      <c r="P330">
        <f>IF(dataset!P330="Yes",1,0)</f>
        <v>1</v>
      </c>
      <c r="Q330">
        <f>IF(dataset!Q330="Yes",1,0)</f>
        <v>1</v>
      </c>
      <c r="R330">
        <f>VALUE(dataset!R330)</f>
        <v>100</v>
      </c>
      <c r="S330">
        <f>VALUE(dataset!S330)</f>
        <v>10</v>
      </c>
      <c r="T330">
        <f>VALUE(dataset!T330)</f>
        <v>10</v>
      </c>
      <c r="U330">
        <f>VALUE(dataset!U330)</f>
        <v>8</v>
      </c>
      <c r="V330">
        <f>MATCH(dataset!V330,{"Basic";"Intermediate";"Advanced"},0)</f>
        <v>3</v>
      </c>
      <c r="W330">
        <f>VALUE(dataset!W330)</f>
        <v>83</v>
      </c>
      <c r="X330">
        <f>VALUE(dataset!X330)</f>
        <v>224.05</v>
      </c>
      <c r="Y330">
        <f>IF(dataset!Y330="Placed",1,0)</f>
        <v>1</v>
      </c>
      <c r="Z330">
        <f>IFERROR(VALUE(RIGHT(dataset!Z330,1)),0)</f>
        <v>1</v>
      </c>
      <c r="AA330">
        <f>MATCH(dataset!AA330,_xlfn._xlws.SORT(_xlfn.UNIQUE(dataset!$AA$2:$AA$501)),0)</f>
        <v>6</v>
      </c>
      <c r="AB330">
        <f>MATCH(dataset!AB330,_xlfn._xlws.SORT(_xlfn.UNIQUE(dataset!$AB$2:$AB$501)),0)</f>
        <v>1</v>
      </c>
      <c r="AC330">
        <f>VALUE(dataset!AC330)</f>
        <v>83126</v>
      </c>
    </row>
    <row r="331" spans="1:29" x14ac:dyDescent="0.3">
      <c r="A331">
        <f>VALUE(RIGHT(dataset!A331,6))</f>
        <v>330</v>
      </c>
      <c r="B331">
        <f>VALUE(dataset!B331)</f>
        <v>28</v>
      </c>
      <c r="C331">
        <f>IF(dataset!C331="Male",1,2)</f>
        <v>2</v>
      </c>
      <c r="D331">
        <f>MATCH(dataset!D331,{"Freshman";"Sophomore";"Junior";"Senior"},0)</f>
        <v>4</v>
      </c>
      <c r="E331">
        <f>MATCH(dataset!E331,_xlfn._xlws.SORT(_xlfn.UNIQUE(dataset!$E$2:$E$501)),0)</f>
        <v>3</v>
      </c>
      <c r="F331">
        <f>VALUE(dataset!F331)</f>
        <v>78</v>
      </c>
      <c r="G331">
        <f>VALUE(dataset!G331)</f>
        <v>25</v>
      </c>
      <c r="H331" s="2">
        <f>VALUE(dataset!H331)</f>
        <v>3.22</v>
      </c>
      <c r="I331">
        <f>MATCH(dataset!I331,{"Poor";"Average";"Good";"Excellent"},0)</f>
        <v>3</v>
      </c>
      <c r="J331">
        <f>VALUE(dataset!J331)</f>
        <v>7</v>
      </c>
      <c r="K331">
        <f>VALUE(dataset!K331)</f>
        <v>9</v>
      </c>
      <c r="L331">
        <f>VALUE(dataset!L331)</f>
        <v>0</v>
      </c>
      <c r="M331">
        <f>VALUE(dataset!M331)</f>
        <v>5</v>
      </c>
      <c r="N331">
        <f>IF(dataset!N331="Yes",1,0)</f>
        <v>0</v>
      </c>
      <c r="O331">
        <f>VALUE(dataset!O331)</f>
        <v>4</v>
      </c>
      <c r="P331">
        <f>IF(dataset!P331="Yes",1,0)</f>
        <v>1</v>
      </c>
      <c r="Q331">
        <f>IF(dataset!Q331="Yes",1,0)</f>
        <v>1</v>
      </c>
      <c r="R331">
        <f>VALUE(dataset!R331)</f>
        <v>100</v>
      </c>
      <c r="S331">
        <f>VALUE(dataset!S331)</f>
        <v>9</v>
      </c>
      <c r="T331">
        <f>VALUE(dataset!T331)</f>
        <v>10</v>
      </c>
      <c r="U331">
        <f>VALUE(dataset!U331)</f>
        <v>5</v>
      </c>
      <c r="V331">
        <f>MATCH(dataset!V331,{"Basic";"Intermediate";"Advanced"},0)</f>
        <v>3</v>
      </c>
      <c r="W331">
        <f>VALUE(dataset!W331)</f>
        <v>74</v>
      </c>
      <c r="X331">
        <f>VALUE(dataset!X331)</f>
        <v>209.3</v>
      </c>
      <c r="Y331">
        <f>IF(dataset!Y331="Placed",1,0)</f>
        <v>1</v>
      </c>
      <c r="Z331">
        <f>IFERROR(VALUE(RIGHT(dataset!Z331,1)),0)</f>
        <v>1</v>
      </c>
      <c r="AA331">
        <f>MATCH(dataset!AA331,_xlfn._xlws.SORT(_xlfn.UNIQUE(dataset!$AA$2:$AA$501)),0)</f>
        <v>17</v>
      </c>
      <c r="AB331">
        <f>MATCH(dataset!AB331,_xlfn._xlws.SORT(_xlfn.UNIQUE(dataset!$AB$2:$AB$501)),0)</f>
        <v>4</v>
      </c>
      <c r="AC331">
        <f>VALUE(dataset!AC331)</f>
        <v>90539</v>
      </c>
    </row>
    <row r="332" spans="1:29" x14ac:dyDescent="0.3">
      <c r="A332">
        <f>VALUE(RIGHT(dataset!A332,6))</f>
        <v>331</v>
      </c>
      <c r="B332">
        <f>VALUE(dataset!B332)</f>
        <v>18</v>
      </c>
      <c r="C332">
        <f>IF(dataset!C332="Male",1,2)</f>
        <v>1</v>
      </c>
      <c r="D332">
        <f>MATCH(dataset!D332,{"Freshman";"Sophomore";"Junior";"Senior"},0)</f>
        <v>4</v>
      </c>
      <c r="E332">
        <f>MATCH(dataset!E332,_xlfn._xlws.SORT(_xlfn.UNIQUE(dataset!$E$2:$E$501)),0)</f>
        <v>3</v>
      </c>
      <c r="F332">
        <f>VALUE(dataset!F332)</f>
        <v>77</v>
      </c>
      <c r="G332">
        <f>VALUE(dataset!G332)</f>
        <v>34</v>
      </c>
      <c r="H332" s="2">
        <f>VALUE(dataset!H332)</f>
        <v>3.16</v>
      </c>
      <c r="I332">
        <f>MATCH(dataset!I332,{"Poor";"Average";"Good";"Excellent"},0)</f>
        <v>2</v>
      </c>
      <c r="J332">
        <f>VALUE(dataset!J332)</f>
        <v>8</v>
      </c>
      <c r="K332">
        <f>VALUE(dataset!K332)</f>
        <v>10</v>
      </c>
      <c r="L332">
        <f>VALUE(dataset!L332)</f>
        <v>4</v>
      </c>
      <c r="M332">
        <f>VALUE(dataset!M332)</f>
        <v>2</v>
      </c>
      <c r="N332">
        <f>IF(dataset!N332="Yes",1,0)</f>
        <v>1</v>
      </c>
      <c r="O332">
        <f>VALUE(dataset!O332)</f>
        <v>4</v>
      </c>
      <c r="P332">
        <f>IF(dataset!P332="Yes",1,0)</f>
        <v>0</v>
      </c>
      <c r="Q332">
        <f>IF(dataset!Q332="Yes",1,0)</f>
        <v>1</v>
      </c>
      <c r="R332">
        <f>VALUE(dataset!R332)</f>
        <v>100</v>
      </c>
      <c r="S332">
        <f>VALUE(dataset!S332)</f>
        <v>8</v>
      </c>
      <c r="T332">
        <f>VALUE(dataset!T332)</f>
        <v>4</v>
      </c>
      <c r="U332">
        <f>VALUE(dataset!U332)</f>
        <v>7</v>
      </c>
      <c r="V332">
        <f>MATCH(dataset!V332,{"Basic";"Intermediate";"Advanced"},0)</f>
        <v>3</v>
      </c>
      <c r="W332">
        <f>VALUE(dataset!W332)</f>
        <v>86</v>
      </c>
      <c r="X332">
        <f>VALUE(dataset!X332)</f>
        <v>228.4</v>
      </c>
      <c r="Y332">
        <f>IF(dataset!Y332="Placed",1,0)</f>
        <v>1</v>
      </c>
      <c r="Z332">
        <f>IFERROR(VALUE(RIGHT(dataset!Z332,1)),0)</f>
        <v>1</v>
      </c>
      <c r="AA332">
        <f>MATCH(dataset!AA332,_xlfn._xlws.SORT(_xlfn.UNIQUE(dataset!$AA$2:$AA$501)),0)</f>
        <v>11</v>
      </c>
      <c r="AB332">
        <f>MATCH(dataset!AB332,_xlfn._xlws.SORT(_xlfn.UNIQUE(dataset!$AB$2:$AB$501)),0)</f>
        <v>4</v>
      </c>
      <c r="AC332">
        <f>VALUE(dataset!AC332)</f>
        <v>98423</v>
      </c>
    </row>
    <row r="333" spans="1:29" x14ac:dyDescent="0.3">
      <c r="A333">
        <f>VALUE(RIGHT(dataset!A333,6))</f>
        <v>332</v>
      </c>
      <c r="B333">
        <f>VALUE(dataset!B333)</f>
        <v>21</v>
      </c>
      <c r="C333">
        <f>IF(dataset!C333="Male",1,2)</f>
        <v>2</v>
      </c>
      <c r="D333">
        <f>MATCH(dataset!D333,{"Freshman";"Sophomore";"Junior";"Senior"},0)</f>
        <v>2</v>
      </c>
      <c r="E333">
        <f>MATCH(dataset!E333,_xlfn._xlws.SORT(_xlfn.UNIQUE(dataset!$E$2:$E$501)),0)</f>
        <v>3</v>
      </c>
      <c r="F333">
        <f>VALUE(dataset!F333)</f>
        <v>75</v>
      </c>
      <c r="G333">
        <f>VALUE(dataset!G333)</f>
        <v>5</v>
      </c>
      <c r="H333" s="2">
        <f>VALUE(dataset!H333)</f>
        <v>2.69</v>
      </c>
      <c r="I333">
        <f>MATCH(dataset!I333,{"Poor";"Average";"Good";"Excellent"},0)</f>
        <v>2</v>
      </c>
      <c r="J333">
        <f>VALUE(dataset!J333)</f>
        <v>5</v>
      </c>
      <c r="K333">
        <f>VALUE(dataset!K333)</f>
        <v>2</v>
      </c>
      <c r="L333">
        <f>VALUE(dataset!L333)</f>
        <v>0</v>
      </c>
      <c r="M333">
        <f>VALUE(dataset!M333)</f>
        <v>3</v>
      </c>
      <c r="N333">
        <f>IF(dataset!N333="Yes",1,0)</f>
        <v>1</v>
      </c>
      <c r="O333">
        <f>VALUE(dataset!O333)</f>
        <v>2</v>
      </c>
      <c r="P333">
        <f>IF(dataset!P333="Yes",1,0)</f>
        <v>0</v>
      </c>
      <c r="Q333">
        <f>IF(dataset!Q333="Yes",1,0)</f>
        <v>1</v>
      </c>
      <c r="R333">
        <f>VALUE(dataset!R333)</f>
        <v>68</v>
      </c>
      <c r="S333">
        <f>VALUE(dataset!S333)</f>
        <v>8</v>
      </c>
      <c r="T333">
        <f>VALUE(dataset!T333)</f>
        <v>7</v>
      </c>
      <c r="U333">
        <f>VALUE(dataset!U333)</f>
        <v>6</v>
      </c>
      <c r="V333">
        <f>MATCH(dataset!V333,{"Basic";"Intermediate";"Advanced"},0)</f>
        <v>2</v>
      </c>
      <c r="W333">
        <f>VALUE(dataset!W333)</f>
        <v>59</v>
      </c>
      <c r="X333">
        <f>VALUE(dataset!X333)</f>
        <v>152.25</v>
      </c>
      <c r="Y333">
        <f>IF(dataset!Y333="Placed",1,0)</f>
        <v>0</v>
      </c>
      <c r="Z333">
        <f>IFERROR(VALUE(RIGHT(dataset!Z333,1)),0)</f>
        <v>0</v>
      </c>
      <c r="AA333">
        <f>MATCH(dataset!AA333,_xlfn._xlws.SORT(_xlfn.UNIQUE(dataset!$AA$2:$AA$501)),0)</f>
        <v>14</v>
      </c>
      <c r="AB333">
        <f>MATCH(dataset!AB333,_xlfn._xlws.SORT(_xlfn.UNIQUE(dataset!$AB$2:$AB$501)),0)</f>
        <v>3</v>
      </c>
      <c r="AC333">
        <f>VALUE(dataset!AC333)</f>
        <v>0</v>
      </c>
    </row>
    <row r="334" spans="1:29" x14ac:dyDescent="0.3">
      <c r="A334">
        <f>VALUE(RIGHT(dataset!A334,6))</f>
        <v>333</v>
      </c>
      <c r="B334">
        <f>VALUE(dataset!B334)</f>
        <v>23</v>
      </c>
      <c r="C334">
        <f>IF(dataset!C334="Male",1,2)</f>
        <v>1</v>
      </c>
      <c r="D334">
        <f>MATCH(dataset!D334,{"Freshman";"Sophomore";"Junior";"Senior"},0)</f>
        <v>3</v>
      </c>
      <c r="E334">
        <f>MATCH(dataset!E334,_xlfn._xlws.SORT(_xlfn.UNIQUE(dataset!$E$2:$E$501)),0)</f>
        <v>8</v>
      </c>
      <c r="F334">
        <f>VALUE(dataset!F334)</f>
        <v>65</v>
      </c>
      <c r="G334">
        <f>VALUE(dataset!G334)</f>
        <v>20</v>
      </c>
      <c r="H334" s="2">
        <f>VALUE(dataset!H334)</f>
        <v>2.71</v>
      </c>
      <c r="I334">
        <f>MATCH(dataset!I334,{"Poor";"Average";"Good";"Excellent"},0)</f>
        <v>2</v>
      </c>
      <c r="J334">
        <f>VALUE(dataset!J334)</f>
        <v>8</v>
      </c>
      <c r="K334">
        <f>VALUE(dataset!K334)</f>
        <v>10</v>
      </c>
      <c r="L334">
        <f>VALUE(dataset!L334)</f>
        <v>2</v>
      </c>
      <c r="M334">
        <f>VALUE(dataset!M334)</f>
        <v>5</v>
      </c>
      <c r="N334">
        <f>IF(dataset!N334="Yes",1,0)</f>
        <v>1</v>
      </c>
      <c r="O334">
        <f>VALUE(dataset!O334)</f>
        <v>5</v>
      </c>
      <c r="P334">
        <f>IF(dataset!P334="Yes",1,0)</f>
        <v>0</v>
      </c>
      <c r="Q334">
        <f>IF(dataset!Q334="Yes",1,0)</f>
        <v>1</v>
      </c>
      <c r="R334">
        <f>VALUE(dataset!R334)</f>
        <v>100</v>
      </c>
      <c r="S334">
        <f>VALUE(dataset!S334)</f>
        <v>8</v>
      </c>
      <c r="T334">
        <f>VALUE(dataset!T334)</f>
        <v>7</v>
      </c>
      <c r="U334">
        <f>VALUE(dataset!U334)</f>
        <v>6</v>
      </c>
      <c r="V334">
        <f>MATCH(dataset!V334,{"Basic";"Intermediate";"Advanced"},0)</f>
        <v>3</v>
      </c>
      <c r="W334">
        <f>VALUE(dataset!W334)</f>
        <v>77</v>
      </c>
      <c r="X334">
        <f>VALUE(dataset!X334)</f>
        <v>217.15</v>
      </c>
      <c r="Y334">
        <f>IF(dataset!Y334="Placed",1,0)</f>
        <v>1</v>
      </c>
      <c r="Z334">
        <f>IFERROR(VALUE(RIGHT(dataset!Z334,1)),0)</f>
        <v>1</v>
      </c>
      <c r="AA334">
        <f>MATCH(dataset!AA334,_xlfn._xlws.SORT(_xlfn.UNIQUE(dataset!$AA$2:$AA$501)),0)</f>
        <v>9</v>
      </c>
      <c r="AB334">
        <f>MATCH(dataset!AB334,_xlfn._xlws.SORT(_xlfn.UNIQUE(dataset!$AB$2:$AB$501)),0)</f>
        <v>4</v>
      </c>
      <c r="AC334">
        <f>VALUE(dataset!AC334)</f>
        <v>102986</v>
      </c>
    </row>
    <row r="335" spans="1:29" x14ac:dyDescent="0.3">
      <c r="A335">
        <f>VALUE(RIGHT(dataset!A335,6))</f>
        <v>334</v>
      </c>
      <c r="B335">
        <f>VALUE(dataset!B335)</f>
        <v>19</v>
      </c>
      <c r="C335">
        <f>IF(dataset!C335="Male",1,2)</f>
        <v>2</v>
      </c>
      <c r="D335">
        <f>MATCH(dataset!D335,{"Freshman";"Sophomore";"Junior";"Senior"},0)</f>
        <v>2</v>
      </c>
      <c r="E335">
        <f>MATCH(dataset!E335,_xlfn._xlws.SORT(_xlfn.UNIQUE(dataset!$E$2:$E$501)),0)</f>
        <v>1</v>
      </c>
      <c r="F335">
        <f>VALUE(dataset!F335)</f>
        <v>76</v>
      </c>
      <c r="G335">
        <f>VALUE(dataset!G335)</f>
        <v>18</v>
      </c>
      <c r="H335" s="2">
        <f>VALUE(dataset!H335)</f>
        <v>3.03</v>
      </c>
      <c r="I335">
        <f>MATCH(dataset!I335,{"Poor";"Average";"Good";"Excellent"},0)</f>
        <v>2</v>
      </c>
      <c r="J335">
        <f>VALUE(dataset!J335)</f>
        <v>8</v>
      </c>
      <c r="K335">
        <f>VALUE(dataset!K335)</f>
        <v>8</v>
      </c>
      <c r="L335">
        <f>VALUE(dataset!L335)</f>
        <v>4</v>
      </c>
      <c r="M335">
        <f>VALUE(dataset!M335)</f>
        <v>2</v>
      </c>
      <c r="N335">
        <f>IF(dataset!N335="Yes",1,0)</f>
        <v>1</v>
      </c>
      <c r="O335">
        <f>VALUE(dataset!O335)</f>
        <v>4</v>
      </c>
      <c r="P335">
        <f>IF(dataset!P335="Yes",1,0)</f>
        <v>0</v>
      </c>
      <c r="Q335">
        <f>IF(dataset!Q335="Yes",1,0)</f>
        <v>1</v>
      </c>
      <c r="R335">
        <f>VALUE(dataset!R335)</f>
        <v>100</v>
      </c>
      <c r="S335">
        <f>VALUE(dataset!S335)</f>
        <v>6</v>
      </c>
      <c r="T335">
        <f>VALUE(dataset!T335)</f>
        <v>6</v>
      </c>
      <c r="U335">
        <f>VALUE(dataset!U335)</f>
        <v>7</v>
      </c>
      <c r="V335">
        <f>MATCH(dataset!V335,{"Basic";"Intermediate";"Advanced"},0)</f>
        <v>3</v>
      </c>
      <c r="W335">
        <f>VALUE(dataset!W335)</f>
        <v>67</v>
      </c>
      <c r="X335">
        <f>VALUE(dataset!X335)</f>
        <v>208.95</v>
      </c>
      <c r="Y335">
        <f>IF(dataset!Y335="Placed",1,0)</f>
        <v>0</v>
      </c>
      <c r="Z335">
        <f>IFERROR(VALUE(RIGHT(dataset!Z335,1)),0)</f>
        <v>0</v>
      </c>
      <c r="AA335">
        <f>MATCH(dataset!AA335,_xlfn._xlws.SORT(_xlfn.UNIQUE(dataset!$AA$2:$AA$501)),0)</f>
        <v>14</v>
      </c>
      <c r="AB335">
        <f>MATCH(dataset!AB335,_xlfn._xlws.SORT(_xlfn.UNIQUE(dataset!$AB$2:$AB$501)),0)</f>
        <v>3</v>
      </c>
      <c r="AC335">
        <f>VALUE(dataset!AC335)</f>
        <v>0</v>
      </c>
    </row>
    <row r="336" spans="1:29" x14ac:dyDescent="0.3">
      <c r="A336">
        <f>VALUE(RIGHT(dataset!A336,6))</f>
        <v>335</v>
      </c>
      <c r="B336">
        <f>VALUE(dataset!B336)</f>
        <v>30</v>
      </c>
      <c r="C336">
        <f>IF(dataset!C336="Male",1,2)</f>
        <v>1</v>
      </c>
      <c r="D336">
        <f>MATCH(dataset!D336,{"Freshman";"Sophomore";"Junior";"Senior"},0)</f>
        <v>4</v>
      </c>
      <c r="E336">
        <f>MATCH(dataset!E336,_xlfn._xlws.SORT(_xlfn.UNIQUE(dataset!$E$2:$E$501)),0)</f>
        <v>1</v>
      </c>
      <c r="F336">
        <f>VALUE(dataset!F336)</f>
        <v>88</v>
      </c>
      <c r="G336">
        <f>VALUE(dataset!G336)</f>
        <v>29</v>
      </c>
      <c r="H336" s="2">
        <f>VALUE(dataset!H336)</f>
        <v>3.53</v>
      </c>
      <c r="I336">
        <f>MATCH(dataset!I336,{"Poor";"Average";"Good";"Excellent"},0)</f>
        <v>3</v>
      </c>
      <c r="J336">
        <f>VALUE(dataset!J336)</f>
        <v>9</v>
      </c>
      <c r="K336">
        <f>VALUE(dataset!K336)</f>
        <v>10</v>
      </c>
      <c r="L336">
        <f>VALUE(dataset!L336)</f>
        <v>1</v>
      </c>
      <c r="M336">
        <f>VALUE(dataset!M336)</f>
        <v>6</v>
      </c>
      <c r="N336">
        <f>IF(dataset!N336="Yes",1,0)</f>
        <v>1</v>
      </c>
      <c r="O336">
        <f>VALUE(dataset!O336)</f>
        <v>5</v>
      </c>
      <c r="P336">
        <f>IF(dataset!P336="Yes",1,0)</f>
        <v>0</v>
      </c>
      <c r="Q336">
        <f>IF(dataset!Q336="Yes",1,0)</f>
        <v>0</v>
      </c>
      <c r="R336">
        <f>VALUE(dataset!R336)</f>
        <v>100</v>
      </c>
      <c r="S336">
        <f>VALUE(dataset!S336)</f>
        <v>9</v>
      </c>
      <c r="T336">
        <f>VALUE(dataset!T336)</f>
        <v>7</v>
      </c>
      <c r="U336">
        <f>VALUE(dataset!U336)</f>
        <v>8</v>
      </c>
      <c r="V336">
        <f>MATCH(dataset!V336,{"Basic";"Intermediate";"Advanced"},0)</f>
        <v>3</v>
      </c>
      <c r="W336">
        <f>VALUE(dataset!W336)</f>
        <v>83</v>
      </c>
      <c r="X336">
        <f>VALUE(dataset!X336)</f>
        <v>240.95</v>
      </c>
      <c r="Y336">
        <f>IF(dataset!Y336="Placed",1,0)</f>
        <v>1</v>
      </c>
      <c r="Z336">
        <f>IFERROR(VALUE(RIGHT(dataset!Z336,1)),0)</f>
        <v>1</v>
      </c>
      <c r="AA336">
        <f>MATCH(dataset!AA336,_xlfn._xlws.SORT(_xlfn.UNIQUE(dataset!$AA$2:$AA$501)),0)</f>
        <v>1</v>
      </c>
      <c r="AB336">
        <f>MATCH(dataset!AB336,_xlfn._xlws.SORT(_xlfn.UNIQUE(dataset!$AB$2:$AB$501)),0)</f>
        <v>5</v>
      </c>
      <c r="AC336">
        <f>VALUE(dataset!AC336)</f>
        <v>84701</v>
      </c>
    </row>
    <row r="337" spans="1:29" x14ac:dyDescent="0.3">
      <c r="A337">
        <f>VALUE(RIGHT(dataset!A337,6))</f>
        <v>336</v>
      </c>
      <c r="B337">
        <f>VALUE(dataset!B337)</f>
        <v>19</v>
      </c>
      <c r="C337">
        <f>IF(dataset!C337="Male",1,2)</f>
        <v>2</v>
      </c>
      <c r="D337">
        <f>MATCH(dataset!D337,{"Freshman";"Sophomore";"Junior";"Senior"},0)</f>
        <v>3</v>
      </c>
      <c r="E337">
        <f>MATCH(dataset!E337,_xlfn._xlws.SORT(_xlfn.UNIQUE(dataset!$E$2:$E$501)),0)</f>
        <v>3</v>
      </c>
      <c r="F337">
        <f>VALUE(dataset!F337)</f>
        <v>81</v>
      </c>
      <c r="G337">
        <f>VALUE(dataset!G337)</f>
        <v>23</v>
      </c>
      <c r="H337" s="2">
        <f>VALUE(dataset!H337)</f>
        <v>3.27</v>
      </c>
      <c r="I337">
        <f>MATCH(dataset!I337,{"Poor";"Average";"Good";"Excellent"},0)</f>
        <v>3</v>
      </c>
      <c r="J337">
        <f>VALUE(dataset!J337)</f>
        <v>8</v>
      </c>
      <c r="K337">
        <f>VALUE(dataset!K337)</f>
        <v>9</v>
      </c>
      <c r="L337">
        <f>VALUE(dataset!L337)</f>
        <v>1</v>
      </c>
      <c r="M337">
        <f>VALUE(dataset!M337)</f>
        <v>4</v>
      </c>
      <c r="N337">
        <f>IF(dataset!N337="Yes",1,0)</f>
        <v>1</v>
      </c>
      <c r="O337">
        <f>VALUE(dataset!O337)</f>
        <v>5</v>
      </c>
      <c r="P337">
        <f>IF(dataset!P337="Yes",1,0)</f>
        <v>0</v>
      </c>
      <c r="Q337">
        <f>IF(dataset!Q337="Yes",1,0)</f>
        <v>1</v>
      </c>
      <c r="R337">
        <f>VALUE(dataset!R337)</f>
        <v>100</v>
      </c>
      <c r="S337">
        <f>VALUE(dataset!S337)</f>
        <v>8</v>
      </c>
      <c r="T337">
        <f>VALUE(dataset!T337)</f>
        <v>6</v>
      </c>
      <c r="U337">
        <f>VALUE(dataset!U337)</f>
        <v>7</v>
      </c>
      <c r="V337">
        <f>MATCH(dataset!V337,{"Basic";"Intermediate";"Advanced"},0)</f>
        <v>3</v>
      </c>
      <c r="W337">
        <f>VALUE(dataset!W337)</f>
        <v>86</v>
      </c>
      <c r="X337">
        <f>VALUE(dataset!X337)</f>
        <v>228.55</v>
      </c>
      <c r="Y337">
        <f>IF(dataset!Y337="Placed",1,0)</f>
        <v>1</v>
      </c>
      <c r="Z337">
        <f>IFERROR(VALUE(RIGHT(dataset!Z337,1)),0)</f>
        <v>1</v>
      </c>
      <c r="AA337">
        <f>MATCH(dataset!AA337,_xlfn._xlws.SORT(_xlfn.UNIQUE(dataset!$AA$2:$AA$501)),0)</f>
        <v>3</v>
      </c>
      <c r="AB337">
        <f>MATCH(dataset!AB337,_xlfn._xlws.SORT(_xlfn.UNIQUE(dataset!$AB$2:$AB$501)),0)</f>
        <v>4</v>
      </c>
      <c r="AC337">
        <f>VALUE(dataset!AC337)</f>
        <v>105044</v>
      </c>
    </row>
    <row r="338" spans="1:29" x14ac:dyDescent="0.3">
      <c r="A338">
        <f>VALUE(RIGHT(dataset!A338,6))</f>
        <v>337</v>
      </c>
      <c r="B338">
        <f>VALUE(dataset!B338)</f>
        <v>21</v>
      </c>
      <c r="C338">
        <f>IF(dataset!C338="Male",1,2)</f>
        <v>1</v>
      </c>
      <c r="D338">
        <f>MATCH(dataset!D338,{"Freshman";"Sophomore";"Junior";"Senior"},0)</f>
        <v>1</v>
      </c>
      <c r="E338">
        <f>MATCH(dataset!E338,_xlfn._xlws.SORT(_xlfn.UNIQUE(dataset!$E$2:$E$501)),0)</f>
        <v>4</v>
      </c>
      <c r="F338">
        <f>VALUE(dataset!F338)</f>
        <v>87</v>
      </c>
      <c r="G338">
        <f>VALUE(dataset!G338)</f>
        <v>21</v>
      </c>
      <c r="H338" s="2">
        <f>VALUE(dataset!H338)</f>
        <v>3.42</v>
      </c>
      <c r="I338">
        <f>MATCH(dataset!I338,{"Poor";"Average";"Good";"Excellent"},0)</f>
        <v>3</v>
      </c>
      <c r="J338">
        <f>VALUE(dataset!J338)</f>
        <v>7</v>
      </c>
      <c r="K338">
        <f>VALUE(dataset!K338)</f>
        <v>10</v>
      </c>
      <c r="L338">
        <f>VALUE(dataset!L338)</f>
        <v>2</v>
      </c>
      <c r="M338">
        <f>VALUE(dataset!M338)</f>
        <v>2</v>
      </c>
      <c r="N338">
        <f>IF(dataset!N338="Yes",1,0)</f>
        <v>1</v>
      </c>
      <c r="O338">
        <f>VALUE(dataset!O338)</f>
        <v>5</v>
      </c>
      <c r="P338">
        <f>IF(dataset!P338="Yes",1,0)</f>
        <v>1</v>
      </c>
      <c r="Q338">
        <f>IF(dataset!Q338="Yes",1,0)</f>
        <v>1</v>
      </c>
      <c r="R338">
        <f>VALUE(dataset!R338)</f>
        <v>100</v>
      </c>
      <c r="S338">
        <f>VALUE(dataset!S338)</f>
        <v>10</v>
      </c>
      <c r="T338">
        <f>VALUE(dataset!T338)</f>
        <v>8</v>
      </c>
      <c r="U338">
        <f>VALUE(dataset!U338)</f>
        <v>8</v>
      </c>
      <c r="V338">
        <f>MATCH(dataset!V338,{"Basic";"Intermediate";"Advanced"},0)</f>
        <v>3</v>
      </c>
      <c r="W338">
        <f>VALUE(dataset!W338)</f>
        <v>94</v>
      </c>
      <c r="X338">
        <f>VALUE(dataset!X338)</f>
        <v>240.3</v>
      </c>
      <c r="Y338">
        <f>IF(dataset!Y338="Placed",1,0)</f>
        <v>1</v>
      </c>
      <c r="Z338">
        <f>IFERROR(VALUE(RIGHT(dataset!Z338,1)),0)</f>
        <v>1</v>
      </c>
      <c r="AA338">
        <f>MATCH(dataset!AA338,_xlfn._xlws.SORT(_xlfn.UNIQUE(dataset!$AA$2:$AA$501)),0)</f>
        <v>16</v>
      </c>
      <c r="AB338">
        <f>MATCH(dataset!AB338,_xlfn._xlws.SORT(_xlfn.UNIQUE(dataset!$AB$2:$AB$501)),0)</f>
        <v>5</v>
      </c>
      <c r="AC338">
        <f>VALUE(dataset!AC338)</f>
        <v>101090</v>
      </c>
    </row>
    <row r="339" spans="1:29" x14ac:dyDescent="0.3">
      <c r="A339">
        <f>VALUE(RIGHT(dataset!A339,6))</f>
        <v>338</v>
      </c>
      <c r="B339">
        <f>VALUE(dataset!B339)</f>
        <v>20</v>
      </c>
      <c r="C339">
        <f>IF(dataset!C339="Male",1,2)</f>
        <v>2</v>
      </c>
      <c r="D339">
        <f>MATCH(dataset!D339,{"Freshman";"Sophomore";"Junior";"Senior"},0)</f>
        <v>1</v>
      </c>
      <c r="E339">
        <f>MATCH(dataset!E339,_xlfn._xlws.SORT(_xlfn.UNIQUE(dataset!$E$2:$E$501)),0)</f>
        <v>5</v>
      </c>
      <c r="F339">
        <f>VALUE(dataset!F339)</f>
        <v>89</v>
      </c>
      <c r="G339">
        <f>VALUE(dataset!G339)</f>
        <v>22</v>
      </c>
      <c r="H339" s="2">
        <f>VALUE(dataset!H339)</f>
        <v>3.42</v>
      </c>
      <c r="I339">
        <f>MATCH(dataset!I339,{"Poor";"Average";"Good";"Excellent"},0)</f>
        <v>3</v>
      </c>
      <c r="J339">
        <f>VALUE(dataset!J339)</f>
        <v>8</v>
      </c>
      <c r="K339">
        <f>VALUE(dataset!K339)</f>
        <v>10</v>
      </c>
      <c r="L339">
        <f>VALUE(dataset!L339)</f>
        <v>1</v>
      </c>
      <c r="M339">
        <f>VALUE(dataset!M339)</f>
        <v>3</v>
      </c>
      <c r="N339">
        <f>IF(dataset!N339="Yes",1,0)</f>
        <v>1</v>
      </c>
      <c r="O339">
        <f>VALUE(dataset!O339)</f>
        <v>3</v>
      </c>
      <c r="P339">
        <f>IF(dataset!P339="Yes",1,0)</f>
        <v>0</v>
      </c>
      <c r="Q339">
        <f>IF(dataset!Q339="Yes",1,0)</f>
        <v>1</v>
      </c>
      <c r="R339">
        <f>VALUE(dataset!R339)</f>
        <v>100</v>
      </c>
      <c r="S339">
        <f>VALUE(dataset!S339)</f>
        <v>7</v>
      </c>
      <c r="T339">
        <f>VALUE(dataset!T339)</f>
        <v>8</v>
      </c>
      <c r="U339">
        <f>VALUE(dataset!U339)</f>
        <v>8</v>
      </c>
      <c r="V339">
        <f>MATCH(dataset!V339,{"Basic";"Intermediate";"Advanced"},0)</f>
        <v>2</v>
      </c>
      <c r="W339">
        <f>VALUE(dataset!W339)</f>
        <v>77</v>
      </c>
      <c r="X339">
        <f>VALUE(dataset!X339)</f>
        <v>218.3</v>
      </c>
      <c r="Y339">
        <f>IF(dataset!Y339="Placed",1,0)</f>
        <v>1</v>
      </c>
      <c r="Z339">
        <f>IFERROR(VALUE(RIGHT(dataset!Z339,1)),0)</f>
        <v>1</v>
      </c>
      <c r="AA339">
        <f>MATCH(dataset!AA339,_xlfn._xlws.SORT(_xlfn.UNIQUE(dataset!$AA$2:$AA$501)),0)</f>
        <v>7</v>
      </c>
      <c r="AB339">
        <f>MATCH(dataset!AB339,_xlfn._xlws.SORT(_xlfn.UNIQUE(dataset!$AB$2:$AB$501)),0)</f>
        <v>4</v>
      </c>
      <c r="AC339">
        <f>VALUE(dataset!AC339)</f>
        <v>76875</v>
      </c>
    </row>
    <row r="340" spans="1:29" x14ac:dyDescent="0.3">
      <c r="A340">
        <f>VALUE(RIGHT(dataset!A340,6))</f>
        <v>339</v>
      </c>
      <c r="B340">
        <f>VALUE(dataset!B340)</f>
        <v>21</v>
      </c>
      <c r="C340">
        <f>IF(dataset!C340="Male",1,2)</f>
        <v>1</v>
      </c>
      <c r="D340">
        <f>MATCH(dataset!D340,{"Freshman";"Sophomore";"Junior";"Senior"},0)</f>
        <v>4</v>
      </c>
      <c r="E340">
        <f>MATCH(dataset!E340,_xlfn._xlws.SORT(_xlfn.UNIQUE(dataset!$E$2:$E$501)),0)</f>
        <v>5</v>
      </c>
      <c r="F340">
        <f>VALUE(dataset!F340)</f>
        <v>71</v>
      </c>
      <c r="G340">
        <f>VALUE(dataset!G340)</f>
        <v>25</v>
      </c>
      <c r="H340" s="2">
        <f>VALUE(dataset!H340)</f>
        <v>3.02</v>
      </c>
      <c r="I340">
        <f>MATCH(dataset!I340,{"Poor";"Average";"Good";"Excellent"},0)</f>
        <v>2</v>
      </c>
      <c r="J340">
        <f>VALUE(dataset!J340)</f>
        <v>8</v>
      </c>
      <c r="K340">
        <f>VALUE(dataset!K340)</f>
        <v>8</v>
      </c>
      <c r="L340">
        <f>VALUE(dataset!L340)</f>
        <v>2</v>
      </c>
      <c r="M340">
        <f>VALUE(dataset!M340)</f>
        <v>1</v>
      </c>
      <c r="N340">
        <f>IF(dataset!N340="Yes",1,0)</f>
        <v>1</v>
      </c>
      <c r="O340">
        <f>VALUE(dataset!O340)</f>
        <v>4</v>
      </c>
      <c r="P340">
        <f>IF(dataset!P340="Yes",1,0)</f>
        <v>0</v>
      </c>
      <c r="Q340">
        <f>IF(dataset!Q340="Yes",1,0)</f>
        <v>0</v>
      </c>
      <c r="R340">
        <f>VALUE(dataset!R340)</f>
        <v>100</v>
      </c>
      <c r="S340">
        <f>VALUE(dataset!S340)</f>
        <v>8</v>
      </c>
      <c r="T340">
        <f>VALUE(dataset!T340)</f>
        <v>5</v>
      </c>
      <c r="U340">
        <f>VALUE(dataset!U340)</f>
        <v>8</v>
      </c>
      <c r="V340">
        <f>MATCH(dataset!V340,{"Basic";"Intermediate";"Advanced"},0)</f>
        <v>3</v>
      </c>
      <c r="W340">
        <f>VALUE(dataset!W340)</f>
        <v>79</v>
      </c>
      <c r="X340">
        <f>VALUE(dataset!X340)</f>
        <v>217.8</v>
      </c>
      <c r="Y340">
        <f>IF(dataset!Y340="Placed",1,0)</f>
        <v>0</v>
      </c>
      <c r="Z340">
        <f>IFERROR(VALUE(RIGHT(dataset!Z340,1)),0)</f>
        <v>0</v>
      </c>
      <c r="AA340">
        <f>MATCH(dataset!AA340,_xlfn._xlws.SORT(_xlfn.UNIQUE(dataset!$AA$2:$AA$501)),0)</f>
        <v>14</v>
      </c>
      <c r="AB340">
        <f>MATCH(dataset!AB340,_xlfn._xlws.SORT(_xlfn.UNIQUE(dataset!$AB$2:$AB$501)),0)</f>
        <v>3</v>
      </c>
      <c r="AC340">
        <f>VALUE(dataset!AC340)</f>
        <v>0</v>
      </c>
    </row>
    <row r="341" spans="1:29" x14ac:dyDescent="0.3">
      <c r="A341">
        <f>VALUE(RIGHT(dataset!A341,6))</f>
        <v>340</v>
      </c>
      <c r="B341">
        <f>VALUE(dataset!B341)</f>
        <v>20</v>
      </c>
      <c r="C341">
        <f>IF(dataset!C341="Male",1,2)</f>
        <v>1</v>
      </c>
      <c r="D341">
        <f>MATCH(dataset!D341,{"Freshman";"Sophomore";"Junior";"Senior"},0)</f>
        <v>1</v>
      </c>
      <c r="E341">
        <f>MATCH(dataset!E341,_xlfn._xlws.SORT(_xlfn.UNIQUE(dataset!$E$2:$E$501)),0)</f>
        <v>8</v>
      </c>
      <c r="F341">
        <f>VALUE(dataset!F341)</f>
        <v>83</v>
      </c>
      <c r="G341">
        <f>VALUE(dataset!G341)</f>
        <v>14</v>
      </c>
      <c r="H341" s="2">
        <f>VALUE(dataset!H341)</f>
        <v>2.84</v>
      </c>
      <c r="I341">
        <f>MATCH(dataset!I341,{"Poor";"Average";"Good";"Excellent"},0)</f>
        <v>2</v>
      </c>
      <c r="J341">
        <f>VALUE(dataset!J341)</f>
        <v>8</v>
      </c>
      <c r="K341">
        <f>VALUE(dataset!K341)</f>
        <v>12</v>
      </c>
      <c r="L341">
        <f>VALUE(dataset!L341)</f>
        <v>1</v>
      </c>
      <c r="M341">
        <f>VALUE(dataset!M341)</f>
        <v>3</v>
      </c>
      <c r="N341">
        <f>IF(dataset!N341="Yes",1,0)</f>
        <v>1</v>
      </c>
      <c r="O341">
        <f>VALUE(dataset!O341)</f>
        <v>5</v>
      </c>
      <c r="P341">
        <f>IF(dataset!P341="Yes",1,0)</f>
        <v>0</v>
      </c>
      <c r="Q341">
        <f>IF(dataset!Q341="Yes",1,0)</f>
        <v>1</v>
      </c>
      <c r="R341">
        <f>VALUE(dataset!R341)</f>
        <v>100</v>
      </c>
      <c r="S341">
        <f>VALUE(dataset!S341)</f>
        <v>9</v>
      </c>
      <c r="T341">
        <f>VALUE(dataset!T341)</f>
        <v>5</v>
      </c>
      <c r="U341">
        <f>VALUE(dataset!U341)</f>
        <v>9</v>
      </c>
      <c r="V341">
        <f>MATCH(dataset!V341,{"Basic";"Intermediate";"Advanced"},0)</f>
        <v>3</v>
      </c>
      <c r="W341">
        <f>VALUE(dataset!W341)</f>
        <v>93</v>
      </c>
      <c r="X341">
        <f>VALUE(dataset!X341)</f>
        <v>237.6</v>
      </c>
      <c r="Y341">
        <f>IF(dataset!Y341="Placed",1,0)</f>
        <v>1</v>
      </c>
      <c r="Z341">
        <f>IFERROR(VALUE(RIGHT(dataset!Z341,1)),0)</f>
        <v>1</v>
      </c>
      <c r="AA341">
        <f>MATCH(dataset!AA341,_xlfn._xlws.SORT(_xlfn.UNIQUE(dataset!$AA$2:$AA$501)),0)</f>
        <v>17</v>
      </c>
      <c r="AB341">
        <f>MATCH(dataset!AB341,_xlfn._xlws.SORT(_xlfn.UNIQUE(dataset!$AB$2:$AB$501)),0)</f>
        <v>2</v>
      </c>
      <c r="AC341">
        <f>VALUE(dataset!AC341)</f>
        <v>75832</v>
      </c>
    </row>
    <row r="342" spans="1:29" x14ac:dyDescent="0.3">
      <c r="A342">
        <f>VALUE(RIGHT(dataset!A342,6))</f>
        <v>341</v>
      </c>
      <c r="B342">
        <f>VALUE(dataset!B342)</f>
        <v>23</v>
      </c>
      <c r="C342">
        <f>IF(dataset!C342="Male",1,2)</f>
        <v>2</v>
      </c>
      <c r="D342">
        <f>MATCH(dataset!D342,{"Freshman";"Sophomore";"Junior";"Senior"},0)</f>
        <v>1</v>
      </c>
      <c r="E342">
        <f>MATCH(dataset!E342,_xlfn._xlws.SORT(_xlfn.UNIQUE(dataset!$E$2:$E$501)),0)</f>
        <v>3</v>
      </c>
      <c r="F342">
        <f>VALUE(dataset!F342)</f>
        <v>69</v>
      </c>
      <c r="G342">
        <f>VALUE(dataset!G342)</f>
        <v>26</v>
      </c>
      <c r="H342" s="2">
        <f>VALUE(dataset!H342)</f>
        <v>3.06</v>
      </c>
      <c r="I342">
        <f>MATCH(dataset!I342,{"Poor";"Average";"Good";"Excellent"},0)</f>
        <v>2</v>
      </c>
      <c r="J342">
        <f>VALUE(dataset!J342)</f>
        <v>8</v>
      </c>
      <c r="K342">
        <f>VALUE(dataset!K342)</f>
        <v>8</v>
      </c>
      <c r="L342">
        <f>VALUE(dataset!L342)</f>
        <v>2</v>
      </c>
      <c r="M342">
        <f>VALUE(dataset!M342)</f>
        <v>2</v>
      </c>
      <c r="N342">
        <f>IF(dataset!N342="Yes",1,0)</f>
        <v>1</v>
      </c>
      <c r="O342">
        <f>VALUE(dataset!O342)</f>
        <v>4</v>
      </c>
      <c r="P342">
        <f>IF(dataset!P342="Yes",1,0)</f>
        <v>0</v>
      </c>
      <c r="Q342">
        <f>IF(dataset!Q342="Yes",1,0)</f>
        <v>1</v>
      </c>
      <c r="R342">
        <f>VALUE(dataset!R342)</f>
        <v>100</v>
      </c>
      <c r="S342">
        <f>VALUE(dataset!S342)</f>
        <v>9</v>
      </c>
      <c r="T342">
        <f>VALUE(dataset!T342)</f>
        <v>6</v>
      </c>
      <c r="U342">
        <f>VALUE(dataset!U342)</f>
        <v>7</v>
      </c>
      <c r="V342">
        <f>MATCH(dataset!V342,{"Basic";"Intermediate";"Advanced"},0)</f>
        <v>3</v>
      </c>
      <c r="W342">
        <f>VALUE(dataset!W342)</f>
        <v>81</v>
      </c>
      <c r="X342">
        <f>VALUE(dataset!X342)</f>
        <v>219.4</v>
      </c>
      <c r="Y342">
        <f>IF(dataset!Y342="Placed",1,0)</f>
        <v>1</v>
      </c>
      <c r="Z342">
        <f>IFERROR(VALUE(RIGHT(dataset!Z342,1)),0)</f>
        <v>1</v>
      </c>
      <c r="AA342">
        <f>MATCH(dataset!AA342,_xlfn._xlws.SORT(_xlfn.UNIQUE(dataset!$AA$2:$AA$501)),0)</f>
        <v>17</v>
      </c>
      <c r="AB342">
        <f>MATCH(dataset!AB342,_xlfn._xlws.SORT(_xlfn.UNIQUE(dataset!$AB$2:$AB$501)),0)</f>
        <v>2</v>
      </c>
      <c r="AC342">
        <f>VALUE(dataset!AC342)</f>
        <v>99933</v>
      </c>
    </row>
    <row r="343" spans="1:29" x14ac:dyDescent="0.3">
      <c r="A343">
        <f>VALUE(RIGHT(dataset!A343,6))</f>
        <v>342</v>
      </c>
      <c r="B343">
        <f>VALUE(dataset!B343)</f>
        <v>20</v>
      </c>
      <c r="C343">
        <f>IF(dataset!C343="Male",1,2)</f>
        <v>1</v>
      </c>
      <c r="D343">
        <f>MATCH(dataset!D343,{"Freshman";"Sophomore";"Junior";"Senior"},0)</f>
        <v>1</v>
      </c>
      <c r="E343">
        <f>MATCH(dataset!E343,_xlfn._xlws.SORT(_xlfn.UNIQUE(dataset!$E$2:$E$501)),0)</f>
        <v>3</v>
      </c>
      <c r="F343">
        <f>VALUE(dataset!F343)</f>
        <v>58</v>
      </c>
      <c r="G343">
        <f>VALUE(dataset!G343)</f>
        <v>27</v>
      </c>
      <c r="H343" s="2">
        <f>VALUE(dataset!H343)</f>
        <v>2.76</v>
      </c>
      <c r="I343">
        <f>MATCH(dataset!I343,{"Poor";"Average";"Good";"Excellent"},0)</f>
        <v>2</v>
      </c>
      <c r="J343">
        <f>VALUE(dataset!J343)</f>
        <v>8</v>
      </c>
      <c r="K343">
        <f>VALUE(dataset!K343)</f>
        <v>7</v>
      </c>
      <c r="L343">
        <f>VALUE(dataset!L343)</f>
        <v>0</v>
      </c>
      <c r="M343">
        <f>VALUE(dataset!M343)</f>
        <v>4</v>
      </c>
      <c r="N343">
        <f>IF(dataset!N343="Yes",1,0)</f>
        <v>1</v>
      </c>
      <c r="O343">
        <f>VALUE(dataset!O343)</f>
        <v>3</v>
      </c>
      <c r="P343">
        <f>IF(dataset!P343="Yes",1,0)</f>
        <v>1</v>
      </c>
      <c r="Q343">
        <f>IF(dataset!Q343="Yes",1,0)</f>
        <v>0</v>
      </c>
      <c r="R343">
        <f>VALUE(dataset!R343)</f>
        <v>90</v>
      </c>
      <c r="S343">
        <f>VALUE(dataset!S343)</f>
        <v>8</v>
      </c>
      <c r="T343">
        <f>VALUE(dataset!T343)</f>
        <v>10</v>
      </c>
      <c r="U343">
        <f>VALUE(dataset!U343)</f>
        <v>7</v>
      </c>
      <c r="V343">
        <f>MATCH(dataset!V343,{"Basic";"Intermediate";"Advanced"},0)</f>
        <v>3</v>
      </c>
      <c r="W343">
        <f>VALUE(dataset!W343)</f>
        <v>69</v>
      </c>
      <c r="X343">
        <f>VALUE(dataset!X343)</f>
        <v>193.9</v>
      </c>
      <c r="Y343">
        <f>IF(dataset!Y343="Placed",1,0)</f>
        <v>1</v>
      </c>
      <c r="Z343">
        <f>IFERROR(VALUE(RIGHT(dataset!Z343,1)),0)</f>
        <v>1</v>
      </c>
      <c r="AA343">
        <f>MATCH(dataset!AA343,_xlfn._xlws.SORT(_xlfn.UNIQUE(dataset!$AA$2:$AA$501)),0)</f>
        <v>11</v>
      </c>
      <c r="AB343">
        <f>MATCH(dataset!AB343,_xlfn._xlws.SORT(_xlfn.UNIQUE(dataset!$AB$2:$AB$501)),0)</f>
        <v>1</v>
      </c>
      <c r="AC343">
        <f>VALUE(dataset!AC343)</f>
        <v>77595</v>
      </c>
    </row>
    <row r="344" spans="1:29" x14ac:dyDescent="0.3">
      <c r="A344">
        <f>VALUE(RIGHT(dataset!A344,6))</f>
        <v>343</v>
      </c>
      <c r="B344">
        <f>VALUE(dataset!B344)</f>
        <v>22</v>
      </c>
      <c r="C344">
        <f>IF(dataset!C344="Male",1,2)</f>
        <v>1</v>
      </c>
      <c r="D344">
        <f>MATCH(dataset!D344,{"Freshman";"Sophomore";"Junior";"Senior"},0)</f>
        <v>4</v>
      </c>
      <c r="E344">
        <f>MATCH(dataset!E344,_xlfn._xlws.SORT(_xlfn.UNIQUE(dataset!$E$2:$E$501)),0)</f>
        <v>8</v>
      </c>
      <c r="F344">
        <f>VALUE(dataset!F344)</f>
        <v>61</v>
      </c>
      <c r="G344">
        <f>VALUE(dataset!G344)</f>
        <v>20</v>
      </c>
      <c r="H344" s="2">
        <f>VALUE(dataset!H344)</f>
        <v>2.62</v>
      </c>
      <c r="I344">
        <f>MATCH(dataset!I344,{"Poor";"Average";"Good";"Excellent"},0)</f>
        <v>2</v>
      </c>
      <c r="J344">
        <f>VALUE(dataset!J344)</f>
        <v>7</v>
      </c>
      <c r="K344">
        <f>VALUE(dataset!K344)</f>
        <v>8</v>
      </c>
      <c r="L344">
        <f>VALUE(dataset!L344)</f>
        <v>2</v>
      </c>
      <c r="M344">
        <f>VALUE(dataset!M344)</f>
        <v>3</v>
      </c>
      <c r="N344">
        <f>IF(dataset!N344="Yes",1,0)</f>
        <v>1</v>
      </c>
      <c r="O344">
        <f>VALUE(dataset!O344)</f>
        <v>2</v>
      </c>
      <c r="P344">
        <f>IF(dataset!P344="Yes",1,0)</f>
        <v>1</v>
      </c>
      <c r="Q344">
        <f>IF(dataset!Q344="Yes",1,0)</f>
        <v>1</v>
      </c>
      <c r="R344">
        <f>VALUE(dataset!R344)</f>
        <v>98</v>
      </c>
      <c r="S344">
        <f>VALUE(dataset!S344)</f>
        <v>6</v>
      </c>
      <c r="T344">
        <f>VALUE(dataset!T344)</f>
        <v>6</v>
      </c>
      <c r="U344">
        <f>VALUE(dataset!U344)</f>
        <v>7</v>
      </c>
      <c r="V344">
        <f>MATCH(dataset!V344,{"Basic";"Intermediate";"Advanced"},0)</f>
        <v>2</v>
      </c>
      <c r="W344">
        <f>VALUE(dataset!W344)</f>
        <v>68</v>
      </c>
      <c r="X344">
        <f>VALUE(dataset!X344)</f>
        <v>185.7</v>
      </c>
      <c r="Y344">
        <f>IF(dataset!Y344="Placed",1,0)</f>
        <v>0</v>
      </c>
      <c r="Z344">
        <f>IFERROR(VALUE(RIGHT(dataset!Z344,1)),0)</f>
        <v>0</v>
      </c>
      <c r="AA344">
        <f>MATCH(dataset!AA344,_xlfn._xlws.SORT(_xlfn.UNIQUE(dataset!$AA$2:$AA$501)),0)</f>
        <v>14</v>
      </c>
      <c r="AB344">
        <f>MATCH(dataset!AB344,_xlfn._xlws.SORT(_xlfn.UNIQUE(dataset!$AB$2:$AB$501)),0)</f>
        <v>3</v>
      </c>
      <c r="AC344">
        <f>VALUE(dataset!AC344)</f>
        <v>0</v>
      </c>
    </row>
    <row r="345" spans="1:29" x14ac:dyDescent="0.3">
      <c r="A345">
        <f>VALUE(RIGHT(dataset!A345,6))</f>
        <v>344</v>
      </c>
      <c r="B345">
        <f>VALUE(dataset!B345)</f>
        <v>23</v>
      </c>
      <c r="C345">
        <f>IF(dataset!C345="Male",1,2)</f>
        <v>1</v>
      </c>
      <c r="D345">
        <f>MATCH(dataset!D345,{"Freshman";"Sophomore";"Junior";"Senior"},0)</f>
        <v>4</v>
      </c>
      <c r="E345">
        <f>MATCH(dataset!E345,_xlfn._xlws.SORT(_xlfn.UNIQUE(dataset!$E$2:$E$501)),0)</f>
        <v>3</v>
      </c>
      <c r="F345">
        <f>VALUE(dataset!F345)</f>
        <v>68</v>
      </c>
      <c r="G345">
        <f>VALUE(dataset!G345)</f>
        <v>17</v>
      </c>
      <c r="H345" s="2">
        <f>VALUE(dataset!H345)</f>
        <v>2.7</v>
      </c>
      <c r="I345">
        <f>MATCH(dataset!I345,{"Poor";"Average";"Good";"Excellent"},0)</f>
        <v>2</v>
      </c>
      <c r="J345">
        <f>VALUE(dataset!J345)</f>
        <v>5</v>
      </c>
      <c r="K345">
        <f>VALUE(dataset!K345)</f>
        <v>5</v>
      </c>
      <c r="L345">
        <f>VALUE(dataset!L345)</f>
        <v>2</v>
      </c>
      <c r="M345">
        <f>VALUE(dataset!M345)</f>
        <v>4</v>
      </c>
      <c r="N345">
        <f>IF(dataset!N345="Yes",1,0)</f>
        <v>1</v>
      </c>
      <c r="O345">
        <f>VALUE(dataset!O345)</f>
        <v>2</v>
      </c>
      <c r="P345">
        <f>IF(dataset!P345="Yes",1,0)</f>
        <v>0</v>
      </c>
      <c r="Q345">
        <f>IF(dataset!Q345="Yes",1,0)</f>
        <v>1</v>
      </c>
      <c r="R345">
        <f>VALUE(dataset!R345)</f>
        <v>83</v>
      </c>
      <c r="S345">
        <f>VALUE(dataset!S345)</f>
        <v>4</v>
      </c>
      <c r="T345">
        <f>VALUE(dataset!T345)</f>
        <v>7</v>
      </c>
      <c r="U345">
        <f>VALUE(dataset!U345)</f>
        <v>4</v>
      </c>
      <c r="V345">
        <f>MATCH(dataset!V345,{"Basic";"Intermediate";"Advanced"},0)</f>
        <v>1</v>
      </c>
      <c r="W345">
        <f>VALUE(dataset!W345)</f>
        <v>49</v>
      </c>
      <c r="X345">
        <f>VALUE(dataset!X345)</f>
        <v>148.9</v>
      </c>
      <c r="Y345">
        <f>IF(dataset!Y345="Placed",1,0)</f>
        <v>0</v>
      </c>
      <c r="Z345">
        <f>IFERROR(VALUE(RIGHT(dataset!Z345,1)),0)</f>
        <v>0</v>
      </c>
      <c r="AA345">
        <f>MATCH(dataset!AA345,_xlfn._xlws.SORT(_xlfn.UNIQUE(dataset!$AA$2:$AA$501)),0)</f>
        <v>14</v>
      </c>
      <c r="AB345">
        <f>MATCH(dataset!AB345,_xlfn._xlws.SORT(_xlfn.UNIQUE(dataset!$AB$2:$AB$501)),0)</f>
        <v>3</v>
      </c>
      <c r="AC345">
        <f>VALUE(dataset!AC345)</f>
        <v>0</v>
      </c>
    </row>
    <row r="346" spans="1:29" x14ac:dyDescent="0.3">
      <c r="A346">
        <f>VALUE(RIGHT(dataset!A346,6))</f>
        <v>345</v>
      </c>
      <c r="B346">
        <f>VALUE(dataset!B346)</f>
        <v>23</v>
      </c>
      <c r="C346">
        <f>IF(dataset!C346="Male",1,2)</f>
        <v>2</v>
      </c>
      <c r="D346">
        <f>MATCH(dataset!D346,{"Freshman";"Sophomore";"Junior";"Senior"},0)</f>
        <v>3</v>
      </c>
      <c r="E346">
        <f>MATCH(dataset!E346,_xlfn._xlws.SORT(_xlfn.UNIQUE(dataset!$E$2:$E$501)),0)</f>
        <v>4</v>
      </c>
      <c r="F346">
        <f>VALUE(dataset!F346)</f>
        <v>95</v>
      </c>
      <c r="G346">
        <f>VALUE(dataset!G346)</f>
        <v>15</v>
      </c>
      <c r="H346" s="2">
        <f>VALUE(dataset!H346)</f>
        <v>3.33</v>
      </c>
      <c r="I346">
        <f>MATCH(dataset!I346,{"Poor";"Average";"Good";"Excellent"},0)</f>
        <v>3</v>
      </c>
      <c r="J346">
        <f>VALUE(dataset!J346)</f>
        <v>7</v>
      </c>
      <c r="K346">
        <f>VALUE(dataset!K346)</f>
        <v>8</v>
      </c>
      <c r="L346">
        <f>VALUE(dataset!L346)</f>
        <v>2</v>
      </c>
      <c r="M346">
        <f>VALUE(dataset!M346)</f>
        <v>2</v>
      </c>
      <c r="N346">
        <f>IF(dataset!N346="Yes",1,0)</f>
        <v>1</v>
      </c>
      <c r="O346">
        <f>VALUE(dataset!O346)</f>
        <v>4</v>
      </c>
      <c r="P346">
        <f>IF(dataset!P346="Yes",1,0)</f>
        <v>0</v>
      </c>
      <c r="Q346">
        <f>IF(dataset!Q346="Yes",1,0)</f>
        <v>1</v>
      </c>
      <c r="R346">
        <f>VALUE(dataset!R346)</f>
        <v>100</v>
      </c>
      <c r="S346">
        <f>VALUE(dataset!S346)</f>
        <v>8</v>
      </c>
      <c r="T346">
        <f>VALUE(dataset!T346)</f>
        <v>6</v>
      </c>
      <c r="U346">
        <f>VALUE(dataset!U346)</f>
        <v>8</v>
      </c>
      <c r="V346">
        <f>MATCH(dataset!V346,{"Basic";"Intermediate";"Advanced"},0)</f>
        <v>3</v>
      </c>
      <c r="W346">
        <f>VALUE(dataset!W346)</f>
        <v>71</v>
      </c>
      <c r="X346">
        <f>VALUE(dataset!X346)</f>
        <v>214.45</v>
      </c>
      <c r="Y346">
        <f>IF(dataset!Y346="Placed",1,0)</f>
        <v>0</v>
      </c>
      <c r="Z346">
        <f>IFERROR(VALUE(RIGHT(dataset!Z346,1)),0)</f>
        <v>0</v>
      </c>
      <c r="AA346">
        <f>MATCH(dataset!AA346,_xlfn._xlws.SORT(_xlfn.UNIQUE(dataset!$AA$2:$AA$501)),0)</f>
        <v>14</v>
      </c>
      <c r="AB346">
        <f>MATCH(dataset!AB346,_xlfn._xlws.SORT(_xlfn.UNIQUE(dataset!$AB$2:$AB$501)),0)</f>
        <v>3</v>
      </c>
      <c r="AC346">
        <f>VALUE(dataset!AC346)</f>
        <v>0</v>
      </c>
    </row>
    <row r="347" spans="1:29" x14ac:dyDescent="0.3">
      <c r="A347">
        <f>VALUE(RIGHT(dataset!A347,6))</f>
        <v>346</v>
      </c>
      <c r="B347">
        <f>VALUE(dataset!B347)</f>
        <v>19</v>
      </c>
      <c r="C347">
        <f>IF(dataset!C347="Male",1,2)</f>
        <v>1</v>
      </c>
      <c r="D347">
        <f>MATCH(dataset!D347,{"Freshman";"Sophomore";"Junior";"Senior"},0)</f>
        <v>3</v>
      </c>
      <c r="E347">
        <f>MATCH(dataset!E347,_xlfn._xlws.SORT(_xlfn.UNIQUE(dataset!$E$2:$E$501)),0)</f>
        <v>4</v>
      </c>
      <c r="F347">
        <f>VALUE(dataset!F347)</f>
        <v>90</v>
      </c>
      <c r="G347">
        <f>VALUE(dataset!G347)</f>
        <v>13</v>
      </c>
      <c r="H347" s="2">
        <f>VALUE(dataset!H347)</f>
        <v>3.18</v>
      </c>
      <c r="I347">
        <f>MATCH(dataset!I347,{"Poor";"Average";"Good";"Excellent"},0)</f>
        <v>2</v>
      </c>
      <c r="J347">
        <f>VALUE(dataset!J347)</f>
        <v>8</v>
      </c>
      <c r="K347">
        <f>VALUE(dataset!K347)</f>
        <v>6</v>
      </c>
      <c r="L347">
        <f>VALUE(dataset!L347)</f>
        <v>2</v>
      </c>
      <c r="M347">
        <f>VALUE(dataset!M347)</f>
        <v>3</v>
      </c>
      <c r="N347">
        <f>IF(dataset!N347="Yes",1,0)</f>
        <v>1</v>
      </c>
      <c r="O347">
        <f>VALUE(dataset!O347)</f>
        <v>3</v>
      </c>
      <c r="P347">
        <f>IF(dataset!P347="Yes",1,0)</f>
        <v>1</v>
      </c>
      <c r="Q347">
        <f>IF(dataset!Q347="Yes",1,0)</f>
        <v>1</v>
      </c>
      <c r="R347">
        <f>VALUE(dataset!R347)</f>
        <v>100</v>
      </c>
      <c r="S347">
        <f>VALUE(dataset!S347)</f>
        <v>8</v>
      </c>
      <c r="T347">
        <f>VALUE(dataset!T347)</f>
        <v>7</v>
      </c>
      <c r="U347">
        <f>VALUE(dataset!U347)</f>
        <v>8</v>
      </c>
      <c r="V347">
        <f>MATCH(dataset!V347,{"Basic";"Intermediate";"Advanced"},0)</f>
        <v>3</v>
      </c>
      <c r="W347">
        <f>VALUE(dataset!W347)</f>
        <v>78</v>
      </c>
      <c r="X347">
        <f>VALUE(dataset!X347)</f>
        <v>210.7</v>
      </c>
      <c r="Y347">
        <f>IF(dataset!Y347="Placed",1,0)</f>
        <v>1</v>
      </c>
      <c r="Z347">
        <f>IFERROR(VALUE(RIGHT(dataset!Z347,1)),0)</f>
        <v>1</v>
      </c>
      <c r="AA347">
        <f>MATCH(dataset!AA347,_xlfn._xlws.SORT(_xlfn.UNIQUE(dataset!$AA$2:$AA$501)),0)</f>
        <v>6</v>
      </c>
      <c r="AB347">
        <f>MATCH(dataset!AB347,_xlfn._xlws.SORT(_xlfn.UNIQUE(dataset!$AB$2:$AB$501)),0)</f>
        <v>1</v>
      </c>
      <c r="AC347">
        <f>VALUE(dataset!AC347)</f>
        <v>78562</v>
      </c>
    </row>
    <row r="348" spans="1:29" x14ac:dyDescent="0.3">
      <c r="A348">
        <f>VALUE(RIGHT(dataset!A348,6))</f>
        <v>347</v>
      </c>
      <c r="B348">
        <f>VALUE(dataset!B348)</f>
        <v>21</v>
      </c>
      <c r="C348">
        <f>IF(dataset!C348="Male",1,2)</f>
        <v>2</v>
      </c>
      <c r="D348">
        <f>MATCH(dataset!D348,{"Freshman";"Sophomore";"Junior";"Senior"},0)</f>
        <v>2</v>
      </c>
      <c r="E348">
        <f>MATCH(dataset!E348,_xlfn._xlws.SORT(_xlfn.UNIQUE(dataset!$E$2:$E$501)),0)</f>
        <v>3</v>
      </c>
      <c r="F348">
        <f>VALUE(dataset!F348)</f>
        <v>93</v>
      </c>
      <c r="G348">
        <f>VALUE(dataset!G348)</f>
        <v>25</v>
      </c>
      <c r="H348" s="2">
        <f>VALUE(dataset!H348)</f>
        <v>3.09</v>
      </c>
      <c r="I348">
        <f>MATCH(dataset!I348,{"Poor";"Average";"Good";"Excellent"},0)</f>
        <v>2</v>
      </c>
      <c r="J348">
        <f>VALUE(dataset!J348)</f>
        <v>7</v>
      </c>
      <c r="K348">
        <f>VALUE(dataset!K348)</f>
        <v>7</v>
      </c>
      <c r="L348">
        <f>VALUE(dataset!L348)</f>
        <v>2</v>
      </c>
      <c r="M348">
        <f>VALUE(dataset!M348)</f>
        <v>0</v>
      </c>
      <c r="N348">
        <f>IF(dataset!N348="Yes",1,0)</f>
        <v>1</v>
      </c>
      <c r="O348">
        <f>VALUE(dataset!O348)</f>
        <v>5</v>
      </c>
      <c r="P348">
        <f>IF(dataset!P348="Yes",1,0)</f>
        <v>1</v>
      </c>
      <c r="Q348">
        <f>IF(dataset!Q348="Yes",1,0)</f>
        <v>0</v>
      </c>
      <c r="R348">
        <f>VALUE(dataset!R348)</f>
        <v>100</v>
      </c>
      <c r="S348">
        <f>VALUE(dataset!S348)</f>
        <v>10</v>
      </c>
      <c r="T348">
        <f>VALUE(dataset!T348)</f>
        <v>8</v>
      </c>
      <c r="U348">
        <f>VALUE(dataset!U348)</f>
        <v>9</v>
      </c>
      <c r="V348">
        <f>MATCH(dataset!V348,{"Basic";"Intermediate";"Advanced"},0)</f>
        <v>3</v>
      </c>
      <c r="W348">
        <f>VALUE(dataset!W348)</f>
        <v>95</v>
      </c>
      <c r="X348">
        <f>VALUE(dataset!X348)</f>
        <v>231.85</v>
      </c>
      <c r="Y348">
        <f>IF(dataset!Y348="Placed",1,0)</f>
        <v>1</v>
      </c>
      <c r="Z348">
        <f>IFERROR(VALUE(RIGHT(dataset!Z348,1)),0)</f>
        <v>1</v>
      </c>
      <c r="AA348">
        <f>MATCH(dataset!AA348,_xlfn._xlws.SORT(_xlfn.UNIQUE(dataset!$AA$2:$AA$501)),0)</f>
        <v>11</v>
      </c>
      <c r="AB348">
        <f>MATCH(dataset!AB348,_xlfn._xlws.SORT(_xlfn.UNIQUE(dataset!$AB$2:$AB$501)),0)</f>
        <v>5</v>
      </c>
      <c r="AC348">
        <f>VALUE(dataset!AC348)</f>
        <v>107791</v>
      </c>
    </row>
    <row r="349" spans="1:29" x14ac:dyDescent="0.3">
      <c r="A349">
        <f>VALUE(RIGHT(dataset!A349,6))</f>
        <v>348</v>
      </c>
      <c r="B349">
        <f>VALUE(dataset!B349)</f>
        <v>20</v>
      </c>
      <c r="C349">
        <f>IF(dataset!C349="Male",1,2)</f>
        <v>2</v>
      </c>
      <c r="D349">
        <f>MATCH(dataset!D349,{"Freshman";"Sophomore";"Junior";"Senior"},0)</f>
        <v>4</v>
      </c>
      <c r="E349">
        <f>MATCH(dataset!E349,_xlfn._xlws.SORT(_xlfn.UNIQUE(dataset!$E$2:$E$501)),0)</f>
        <v>5</v>
      </c>
      <c r="F349">
        <f>VALUE(dataset!F349)</f>
        <v>83</v>
      </c>
      <c r="G349">
        <f>VALUE(dataset!G349)</f>
        <v>21</v>
      </c>
      <c r="H349" s="2">
        <f>VALUE(dataset!H349)</f>
        <v>3.06</v>
      </c>
      <c r="I349">
        <f>MATCH(dataset!I349,{"Poor";"Average";"Good";"Excellent"},0)</f>
        <v>2</v>
      </c>
      <c r="J349">
        <f>VALUE(dataset!J349)</f>
        <v>6</v>
      </c>
      <c r="K349">
        <f>VALUE(dataset!K349)</f>
        <v>6</v>
      </c>
      <c r="L349">
        <f>VALUE(dataset!L349)</f>
        <v>0</v>
      </c>
      <c r="M349">
        <f>VALUE(dataset!M349)</f>
        <v>2</v>
      </c>
      <c r="N349">
        <f>IF(dataset!N349="Yes",1,0)</f>
        <v>1</v>
      </c>
      <c r="O349">
        <f>VALUE(dataset!O349)</f>
        <v>2</v>
      </c>
      <c r="P349">
        <f>IF(dataset!P349="Yes",1,0)</f>
        <v>0</v>
      </c>
      <c r="Q349">
        <f>IF(dataset!Q349="Yes",1,0)</f>
        <v>1</v>
      </c>
      <c r="R349">
        <f>VALUE(dataset!R349)</f>
        <v>81</v>
      </c>
      <c r="S349">
        <f>VALUE(dataset!S349)</f>
        <v>6</v>
      </c>
      <c r="T349">
        <f>VALUE(dataset!T349)</f>
        <v>6</v>
      </c>
      <c r="U349">
        <f>VALUE(dataset!U349)</f>
        <v>6</v>
      </c>
      <c r="V349">
        <f>MATCH(dataset!V349,{"Basic";"Intermediate";"Advanced"},0)</f>
        <v>3</v>
      </c>
      <c r="W349">
        <f>VALUE(dataset!W349)</f>
        <v>71</v>
      </c>
      <c r="X349">
        <f>VALUE(dataset!X349)</f>
        <v>175.7</v>
      </c>
      <c r="Y349">
        <f>IF(dataset!Y349="Placed",1,0)</f>
        <v>0</v>
      </c>
      <c r="Z349">
        <f>IFERROR(VALUE(RIGHT(dataset!Z349,1)),0)</f>
        <v>0</v>
      </c>
      <c r="AA349">
        <f>MATCH(dataset!AA349,_xlfn._xlws.SORT(_xlfn.UNIQUE(dataset!$AA$2:$AA$501)),0)</f>
        <v>14</v>
      </c>
      <c r="AB349">
        <f>MATCH(dataset!AB349,_xlfn._xlws.SORT(_xlfn.UNIQUE(dataset!$AB$2:$AB$501)),0)</f>
        <v>3</v>
      </c>
      <c r="AC349">
        <f>VALUE(dataset!AC349)</f>
        <v>0</v>
      </c>
    </row>
    <row r="350" spans="1:29" x14ac:dyDescent="0.3">
      <c r="A350">
        <f>VALUE(RIGHT(dataset!A350,6))</f>
        <v>349</v>
      </c>
      <c r="B350">
        <f>VALUE(dataset!B350)</f>
        <v>21</v>
      </c>
      <c r="C350">
        <f>IF(dataset!C350="Male",1,2)</f>
        <v>2</v>
      </c>
      <c r="D350">
        <f>MATCH(dataset!D350,{"Freshman";"Sophomore";"Junior";"Senior"},0)</f>
        <v>3</v>
      </c>
      <c r="E350">
        <f>MATCH(dataset!E350,_xlfn._xlws.SORT(_xlfn.UNIQUE(dataset!$E$2:$E$501)),0)</f>
        <v>3</v>
      </c>
      <c r="F350">
        <f>VALUE(dataset!F350)</f>
        <v>69</v>
      </c>
      <c r="G350">
        <f>VALUE(dataset!G350)</f>
        <v>23</v>
      </c>
      <c r="H350" s="2">
        <f>VALUE(dataset!H350)</f>
        <v>2.8</v>
      </c>
      <c r="I350">
        <f>MATCH(dataset!I350,{"Poor";"Average";"Good";"Excellent"},0)</f>
        <v>2</v>
      </c>
      <c r="J350">
        <f>VALUE(dataset!J350)</f>
        <v>6</v>
      </c>
      <c r="K350">
        <f>VALUE(dataset!K350)</f>
        <v>5</v>
      </c>
      <c r="L350">
        <f>VALUE(dataset!L350)</f>
        <v>2</v>
      </c>
      <c r="M350">
        <f>VALUE(dataset!M350)</f>
        <v>1</v>
      </c>
      <c r="N350">
        <f>IF(dataset!N350="Yes",1,0)</f>
        <v>1</v>
      </c>
      <c r="O350">
        <f>VALUE(dataset!O350)</f>
        <v>3</v>
      </c>
      <c r="P350">
        <f>IF(dataset!P350="Yes",1,0)</f>
        <v>0</v>
      </c>
      <c r="Q350">
        <f>IF(dataset!Q350="Yes",1,0)</f>
        <v>1</v>
      </c>
      <c r="R350">
        <f>VALUE(dataset!R350)</f>
        <v>92</v>
      </c>
      <c r="S350">
        <f>VALUE(dataset!S350)</f>
        <v>8</v>
      </c>
      <c r="T350">
        <f>VALUE(dataset!T350)</f>
        <v>5</v>
      </c>
      <c r="U350">
        <f>VALUE(dataset!U350)</f>
        <v>6</v>
      </c>
      <c r="V350">
        <f>MATCH(dataset!V350,{"Basic";"Intermediate";"Advanced"},0)</f>
        <v>3</v>
      </c>
      <c r="W350">
        <f>VALUE(dataset!W350)</f>
        <v>65</v>
      </c>
      <c r="X350">
        <f>VALUE(dataset!X350)</f>
        <v>182.1</v>
      </c>
      <c r="Y350">
        <f>IF(dataset!Y350="Placed",1,0)</f>
        <v>1</v>
      </c>
      <c r="Z350">
        <f>IFERROR(VALUE(RIGHT(dataset!Z350,1)),0)</f>
        <v>1</v>
      </c>
      <c r="AA350">
        <f>MATCH(dataset!AA350,_xlfn._xlws.SORT(_xlfn.UNIQUE(dataset!$AA$2:$AA$501)),0)</f>
        <v>17</v>
      </c>
      <c r="AB350">
        <f>MATCH(dataset!AB350,_xlfn._xlws.SORT(_xlfn.UNIQUE(dataset!$AB$2:$AB$501)),0)</f>
        <v>2</v>
      </c>
      <c r="AC350">
        <f>VALUE(dataset!AC350)</f>
        <v>103132</v>
      </c>
    </row>
    <row r="351" spans="1:29" x14ac:dyDescent="0.3">
      <c r="A351">
        <f>VALUE(RIGHT(dataset!A351,6))</f>
        <v>350</v>
      </c>
      <c r="B351">
        <f>VALUE(dataset!B351)</f>
        <v>23</v>
      </c>
      <c r="C351">
        <f>IF(dataset!C351="Male",1,2)</f>
        <v>2</v>
      </c>
      <c r="D351">
        <f>MATCH(dataset!D351,{"Freshman";"Sophomore";"Junior";"Senior"},0)</f>
        <v>1</v>
      </c>
      <c r="E351">
        <f>MATCH(dataset!E351,_xlfn._xlws.SORT(_xlfn.UNIQUE(dataset!$E$2:$E$501)),0)</f>
        <v>5</v>
      </c>
      <c r="F351">
        <f>VALUE(dataset!F351)</f>
        <v>74</v>
      </c>
      <c r="G351">
        <f>VALUE(dataset!G351)</f>
        <v>33</v>
      </c>
      <c r="H351" s="2">
        <f>VALUE(dataset!H351)</f>
        <v>3.25</v>
      </c>
      <c r="I351">
        <f>MATCH(dataset!I351,{"Poor";"Average";"Good";"Excellent"},0)</f>
        <v>3</v>
      </c>
      <c r="J351">
        <f>VALUE(dataset!J351)</f>
        <v>8</v>
      </c>
      <c r="K351">
        <f>VALUE(dataset!K351)</f>
        <v>8</v>
      </c>
      <c r="L351">
        <f>VALUE(dataset!L351)</f>
        <v>0</v>
      </c>
      <c r="M351">
        <f>VALUE(dataset!M351)</f>
        <v>3</v>
      </c>
      <c r="N351">
        <f>IF(dataset!N351="Yes",1,0)</f>
        <v>1</v>
      </c>
      <c r="O351">
        <f>VALUE(dataset!O351)</f>
        <v>4</v>
      </c>
      <c r="P351">
        <f>IF(dataset!P351="Yes",1,0)</f>
        <v>0</v>
      </c>
      <c r="Q351">
        <f>IF(dataset!Q351="Yes",1,0)</f>
        <v>1</v>
      </c>
      <c r="R351">
        <f>VALUE(dataset!R351)</f>
        <v>95</v>
      </c>
      <c r="S351">
        <f>VALUE(dataset!S351)</f>
        <v>8</v>
      </c>
      <c r="T351">
        <f>VALUE(dataset!T351)</f>
        <v>5</v>
      </c>
      <c r="U351">
        <f>VALUE(dataset!U351)</f>
        <v>7</v>
      </c>
      <c r="V351">
        <f>MATCH(dataset!V351,{"Basic";"Intermediate";"Advanced"},0)</f>
        <v>3</v>
      </c>
      <c r="W351">
        <f>VALUE(dataset!W351)</f>
        <v>83</v>
      </c>
      <c r="X351">
        <f>VALUE(dataset!X351)</f>
        <v>216.75</v>
      </c>
      <c r="Y351">
        <f>IF(dataset!Y351="Placed",1,0)</f>
        <v>1</v>
      </c>
      <c r="Z351">
        <f>IFERROR(VALUE(RIGHT(dataset!Z351,1)),0)</f>
        <v>1</v>
      </c>
      <c r="AA351">
        <f>MATCH(dataset!AA351,_xlfn._xlws.SORT(_xlfn.UNIQUE(dataset!$AA$2:$AA$501)),0)</f>
        <v>1</v>
      </c>
      <c r="AB351">
        <f>MATCH(dataset!AB351,_xlfn._xlws.SORT(_xlfn.UNIQUE(dataset!$AB$2:$AB$501)),0)</f>
        <v>1</v>
      </c>
      <c r="AC351">
        <f>VALUE(dataset!AC351)</f>
        <v>94814</v>
      </c>
    </row>
    <row r="352" spans="1:29" x14ac:dyDescent="0.3">
      <c r="A352">
        <f>VALUE(RIGHT(dataset!A352,6))</f>
        <v>351</v>
      </c>
      <c r="B352">
        <f>VALUE(dataset!B352)</f>
        <v>20</v>
      </c>
      <c r="C352">
        <f>IF(dataset!C352="Male",1,2)</f>
        <v>1</v>
      </c>
      <c r="D352">
        <f>MATCH(dataset!D352,{"Freshman";"Sophomore";"Junior";"Senior"},0)</f>
        <v>4</v>
      </c>
      <c r="E352">
        <f>MATCH(dataset!E352,_xlfn._xlws.SORT(_xlfn.UNIQUE(dataset!$E$2:$E$501)),0)</f>
        <v>5</v>
      </c>
      <c r="F352">
        <f>VALUE(dataset!F352)</f>
        <v>78</v>
      </c>
      <c r="G352">
        <f>VALUE(dataset!G352)</f>
        <v>14</v>
      </c>
      <c r="H352" s="2">
        <f>VALUE(dataset!H352)</f>
        <v>2.72</v>
      </c>
      <c r="I352">
        <f>MATCH(dataset!I352,{"Poor";"Average";"Good";"Excellent"},0)</f>
        <v>2</v>
      </c>
      <c r="J352">
        <f>VALUE(dataset!J352)</f>
        <v>6</v>
      </c>
      <c r="K352">
        <f>VALUE(dataset!K352)</f>
        <v>9</v>
      </c>
      <c r="L352">
        <f>VALUE(dataset!L352)</f>
        <v>3</v>
      </c>
      <c r="M352">
        <f>VALUE(dataset!M352)</f>
        <v>2</v>
      </c>
      <c r="N352">
        <f>IF(dataset!N352="Yes",1,0)</f>
        <v>0</v>
      </c>
      <c r="O352">
        <f>VALUE(dataset!O352)</f>
        <v>3</v>
      </c>
      <c r="P352">
        <f>IF(dataset!P352="Yes",1,0)</f>
        <v>0</v>
      </c>
      <c r="Q352">
        <f>IF(dataset!Q352="Yes",1,0)</f>
        <v>1</v>
      </c>
      <c r="R352">
        <f>VALUE(dataset!R352)</f>
        <v>98</v>
      </c>
      <c r="S352">
        <f>VALUE(dataset!S352)</f>
        <v>6</v>
      </c>
      <c r="T352">
        <f>VALUE(dataset!T352)</f>
        <v>5</v>
      </c>
      <c r="U352">
        <f>VALUE(dataset!U352)</f>
        <v>7</v>
      </c>
      <c r="V352">
        <f>MATCH(dataset!V352,{"Basic";"Intermediate";"Advanced"},0)</f>
        <v>2</v>
      </c>
      <c r="W352">
        <f>VALUE(dataset!W352)</f>
        <v>70</v>
      </c>
      <c r="X352">
        <f>VALUE(dataset!X352)</f>
        <v>192.7</v>
      </c>
      <c r="Y352">
        <f>IF(dataset!Y352="Placed",1,0)</f>
        <v>1</v>
      </c>
      <c r="Z352">
        <f>IFERROR(VALUE(RIGHT(dataset!Z352,1)),0)</f>
        <v>1</v>
      </c>
      <c r="AA352">
        <f>MATCH(dataset!AA352,_xlfn._xlws.SORT(_xlfn.UNIQUE(dataset!$AA$2:$AA$501)),0)</f>
        <v>1</v>
      </c>
      <c r="AB352">
        <f>MATCH(dataset!AB352,_xlfn._xlws.SORT(_xlfn.UNIQUE(dataset!$AB$2:$AB$501)),0)</f>
        <v>1</v>
      </c>
      <c r="AC352">
        <f>VALUE(dataset!AC352)</f>
        <v>71164</v>
      </c>
    </row>
    <row r="353" spans="1:29" x14ac:dyDescent="0.3">
      <c r="A353">
        <f>VALUE(RIGHT(dataset!A353,6))</f>
        <v>352</v>
      </c>
      <c r="B353">
        <f>VALUE(dataset!B353)</f>
        <v>21</v>
      </c>
      <c r="C353">
        <f>IF(dataset!C353="Male",1,2)</f>
        <v>2</v>
      </c>
      <c r="D353">
        <f>MATCH(dataset!D353,{"Freshman";"Sophomore";"Junior";"Senior"},0)</f>
        <v>1</v>
      </c>
      <c r="E353">
        <f>MATCH(dataset!E353,_xlfn._xlws.SORT(_xlfn.UNIQUE(dataset!$E$2:$E$501)),0)</f>
        <v>3</v>
      </c>
      <c r="F353">
        <f>VALUE(dataset!F353)</f>
        <v>69</v>
      </c>
      <c r="G353">
        <f>VALUE(dataset!G353)</f>
        <v>23</v>
      </c>
      <c r="H353" s="2">
        <f>VALUE(dataset!H353)</f>
        <v>3.05</v>
      </c>
      <c r="I353">
        <f>MATCH(dataset!I353,{"Poor";"Average";"Good";"Excellent"},0)</f>
        <v>2</v>
      </c>
      <c r="J353">
        <f>VALUE(dataset!J353)</f>
        <v>7</v>
      </c>
      <c r="K353">
        <f>VALUE(dataset!K353)</f>
        <v>11</v>
      </c>
      <c r="L353">
        <f>VALUE(dataset!L353)</f>
        <v>3</v>
      </c>
      <c r="M353">
        <f>VALUE(dataset!M353)</f>
        <v>5</v>
      </c>
      <c r="N353">
        <f>IF(dataset!N353="Yes",1,0)</f>
        <v>1</v>
      </c>
      <c r="O353">
        <f>VALUE(dataset!O353)</f>
        <v>5</v>
      </c>
      <c r="P353">
        <f>IF(dataset!P353="Yes",1,0)</f>
        <v>0</v>
      </c>
      <c r="Q353">
        <f>IF(dataset!Q353="Yes",1,0)</f>
        <v>1</v>
      </c>
      <c r="R353">
        <f>VALUE(dataset!R353)</f>
        <v>100</v>
      </c>
      <c r="S353">
        <f>VALUE(dataset!S353)</f>
        <v>10</v>
      </c>
      <c r="T353">
        <f>VALUE(dataset!T353)</f>
        <v>7</v>
      </c>
      <c r="U353">
        <f>VALUE(dataset!U353)</f>
        <v>6</v>
      </c>
      <c r="V353">
        <f>MATCH(dataset!V353,{"Basic";"Intermediate";"Advanced"},0)</f>
        <v>3</v>
      </c>
      <c r="W353">
        <f>VALUE(dataset!W353)</f>
        <v>83</v>
      </c>
      <c r="X353">
        <f>VALUE(dataset!X353)</f>
        <v>228.75</v>
      </c>
      <c r="Y353">
        <f>IF(dataset!Y353="Placed",1,0)</f>
        <v>1</v>
      </c>
      <c r="Z353">
        <f>IFERROR(VALUE(RIGHT(dataset!Z353,1)),0)</f>
        <v>1</v>
      </c>
      <c r="AA353">
        <f>MATCH(dataset!AA353,_xlfn._xlws.SORT(_xlfn.UNIQUE(dataset!$AA$2:$AA$501)),0)</f>
        <v>17</v>
      </c>
      <c r="AB353">
        <f>MATCH(dataset!AB353,_xlfn._xlws.SORT(_xlfn.UNIQUE(dataset!$AB$2:$AB$501)),0)</f>
        <v>2</v>
      </c>
      <c r="AC353">
        <f>VALUE(dataset!AC353)</f>
        <v>99898</v>
      </c>
    </row>
    <row r="354" spans="1:29" x14ac:dyDescent="0.3">
      <c r="A354">
        <f>VALUE(RIGHT(dataset!A354,6))</f>
        <v>353</v>
      </c>
      <c r="B354">
        <f>VALUE(dataset!B354)</f>
        <v>20</v>
      </c>
      <c r="C354">
        <f>IF(dataset!C354="Male",1,2)</f>
        <v>1</v>
      </c>
      <c r="D354">
        <f>MATCH(dataset!D354,{"Freshman";"Sophomore";"Junior";"Senior"},0)</f>
        <v>2</v>
      </c>
      <c r="E354">
        <f>MATCH(dataset!E354,_xlfn._xlws.SORT(_xlfn.UNIQUE(dataset!$E$2:$E$501)),0)</f>
        <v>5</v>
      </c>
      <c r="F354">
        <f>VALUE(dataset!F354)</f>
        <v>69</v>
      </c>
      <c r="G354">
        <f>VALUE(dataset!G354)</f>
        <v>20</v>
      </c>
      <c r="H354" s="2">
        <f>VALUE(dataset!H354)</f>
        <v>2.99</v>
      </c>
      <c r="I354">
        <f>MATCH(dataset!I354,{"Poor";"Average";"Good";"Excellent"},0)</f>
        <v>2</v>
      </c>
      <c r="J354">
        <f>VALUE(dataset!J354)</f>
        <v>5</v>
      </c>
      <c r="K354">
        <f>VALUE(dataset!K354)</f>
        <v>10</v>
      </c>
      <c r="L354">
        <f>VALUE(dataset!L354)</f>
        <v>3</v>
      </c>
      <c r="M354">
        <f>VALUE(dataset!M354)</f>
        <v>1</v>
      </c>
      <c r="N354">
        <f>IF(dataset!N354="Yes",1,0)</f>
        <v>1</v>
      </c>
      <c r="O354">
        <f>VALUE(dataset!O354)</f>
        <v>5</v>
      </c>
      <c r="P354">
        <f>IF(dataset!P354="Yes",1,0)</f>
        <v>0</v>
      </c>
      <c r="Q354">
        <f>IF(dataset!Q354="Yes",1,0)</f>
        <v>1</v>
      </c>
      <c r="R354">
        <f>VALUE(dataset!R354)</f>
        <v>100</v>
      </c>
      <c r="S354">
        <f>VALUE(dataset!S354)</f>
        <v>10</v>
      </c>
      <c r="T354">
        <f>VALUE(dataset!T354)</f>
        <v>6</v>
      </c>
      <c r="U354">
        <f>VALUE(dataset!U354)</f>
        <v>4</v>
      </c>
      <c r="V354">
        <f>MATCH(dataset!V354,{"Basic";"Intermediate";"Advanced"},0)</f>
        <v>3</v>
      </c>
      <c r="W354">
        <f>VALUE(dataset!W354)</f>
        <v>71</v>
      </c>
      <c r="X354">
        <f>VALUE(dataset!X354)</f>
        <v>207.85</v>
      </c>
      <c r="Y354">
        <f>IF(dataset!Y354="Placed",1,0)</f>
        <v>1</v>
      </c>
      <c r="Z354">
        <f>IFERROR(VALUE(RIGHT(dataset!Z354,1)),0)</f>
        <v>1</v>
      </c>
      <c r="AA354">
        <f>MATCH(dataset!AA354,_xlfn._xlws.SORT(_xlfn.UNIQUE(dataset!$AA$2:$AA$501)),0)</f>
        <v>1</v>
      </c>
      <c r="AB354">
        <f>MATCH(dataset!AB354,_xlfn._xlws.SORT(_xlfn.UNIQUE(dataset!$AB$2:$AB$501)),0)</f>
        <v>1</v>
      </c>
      <c r="AC354">
        <f>VALUE(dataset!AC354)</f>
        <v>99657</v>
      </c>
    </row>
    <row r="355" spans="1:29" x14ac:dyDescent="0.3">
      <c r="A355">
        <f>VALUE(RIGHT(dataset!A355,6))</f>
        <v>354</v>
      </c>
      <c r="B355">
        <f>VALUE(dataset!B355)</f>
        <v>22</v>
      </c>
      <c r="C355">
        <f>IF(dataset!C355="Male",1,2)</f>
        <v>1</v>
      </c>
      <c r="D355">
        <f>MATCH(dataset!D355,{"Freshman";"Sophomore";"Junior";"Senior"},0)</f>
        <v>2</v>
      </c>
      <c r="E355">
        <f>MATCH(dataset!E355,_xlfn._xlws.SORT(_xlfn.UNIQUE(dataset!$E$2:$E$501)),0)</f>
        <v>4</v>
      </c>
      <c r="F355">
        <f>VALUE(dataset!F355)</f>
        <v>82</v>
      </c>
      <c r="G355">
        <f>VALUE(dataset!G355)</f>
        <v>16</v>
      </c>
      <c r="H355" s="2">
        <f>VALUE(dataset!H355)</f>
        <v>3.26</v>
      </c>
      <c r="I355">
        <f>MATCH(dataset!I355,{"Poor";"Average";"Good";"Excellent"},0)</f>
        <v>3</v>
      </c>
      <c r="J355">
        <f>VALUE(dataset!J355)</f>
        <v>9</v>
      </c>
      <c r="K355">
        <f>VALUE(dataset!K355)</f>
        <v>9</v>
      </c>
      <c r="L355">
        <f>VALUE(dataset!L355)</f>
        <v>0</v>
      </c>
      <c r="M355">
        <f>VALUE(dataset!M355)</f>
        <v>3</v>
      </c>
      <c r="N355">
        <f>IF(dataset!N355="Yes",1,0)</f>
        <v>0</v>
      </c>
      <c r="O355">
        <f>VALUE(dataset!O355)</f>
        <v>5</v>
      </c>
      <c r="P355">
        <f>IF(dataset!P355="Yes",1,0)</f>
        <v>1</v>
      </c>
      <c r="Q355">
        <f>IF(dataset!Q355="Yes",1,0)</f>
        <v>1</v>
      </c>
      <c r="R355">
        <f>VALUE(dataset!R355)</f>
        <v>100</v>
      </c>
      <c r="S355">
        <f>VALUE(dataset!S355)</f>
        <v>10</v>
      </c>
      <c r="T355">
        <f>VALUE(dataset!T355)</f>
        <v>9</v>
      </c>
      <c r="U355">
        <f>VALUE(dataset!U355)</f>
        <v>10</v>
      </c>
      <c r="V355">
        <f>MATCH(dataset!V355,{"Basic";"Intermediate";"Advanced"},0)</f>
        <v>3</v>
      </c>
      <c r="W355">
        <f>VALUE(dataset!W355)</f>
        <v>82</v>
      </c>
      <c r="X355">
        <f>VALUE(dataset!X355)</f>
        <v>238.9</v>
      </c>
      <c r="Y355">
        <f>IF(dataset!Y355="Placed",1,0)</f>
        <v>1</v>
      </c>
      <c r="Z355">
        <f>IFERROR(VALUE(RIGHT(dataset!Z355,1)),0)</f>
        <v>1</v>
      </c>
      <c r="AA355">
        <f>MATCH(dataset!AA355,_xlfn._xlws.SORT(_xlfn.UNIQUE(dataset!$AA$2:$AA$501)),0)</f>
        <v>6</v>
      </c>
      <c r="AB355">
        <f>MATCH(dataset!AB355,_xlfn._xlws.SORT(_xlfn.UNIQUE(dataset!$AB$2:$AB$501)),0)</f>
        <v>1</v>
      </c>
      <c r="AC355">
        <f>VALUE(dataset!AC355)</f>
        <v>80758</v>
      </c>
    </row>
    <row r="356" spans="1:29" x14ac:dyDescent="0.3">
      <c r="A356">
        <f>VALUE(RIGHT(dataset!A356,6))</f>
        <v>355</v>
      </c>
      <c r="B356">
        <f>VALUE(dataset!B356)</f>
        <v>23</v>
      </c>
      <c r="C356">
        <f>IF(dataset!C356="Male",1,2)</f>
        <v>2</v>
      </c>
      <c r="D356">
        <f>MATCH(dataset!D356,{"Freshman";"Sophomore";"Junior";"Senior"},0)</f>
        <v>2</v>
      </c>
      <c r="E356">
        <f>MATCH(dataset!E356,_xlfn._xlws.SORT(_xlfn.UNIQUE(dataset!$E$2:$E$501)),0)</f>
        <v>1</v>
      </c>
      <c r="F356">
        <f>VALUE(dataset!F356)</f>
        <v>80</v>
      </c>
      <c r="G356">
        <f>VALUE(dataset!G356)</f>
        <v>29</v>
      </c>
      <c r="H356" s="2">
        <f>VALUE(dataset!H356)</f>
        <v>3.24</v>
      </c>
      <c r="I356">
        <f>MATCH(dataset!I356,{"Poor";"Average";"Good";"Excellent"},0)</f>
        <v>3</v>
      </c>
      <c r="J356">
        <f>VALUE(dataset!J356)</f>
        <v>9</v>
      </c>
      <c r="K356">
        <f>VALUE(dataset!K356)</f>
        <v>10</v>
      </c>
      <c r="L356">
        <f>VALUE(dataset!L356)</f>
        <v>0</v>
      </c>
      <c r="M356">
        <f>VALUE(dataset!M356)</f>
        <v>4</v>
      </c>
      <c r="N356">
        <f>IF(dataset!N356="Yes",1,0)</f>
        <v>1</v>
      </c>
      <c r="O356">
        <f>VALUE(dataset!O356)</f>
        <v>5</v>
      </c>
      <c r="P356">
        <f>IF(dataset!P356="Yes",1,0)</f>
        <v>1</v>
      </c>
      <c r="Q356">
        <f>IF(dataset!Q356="Yes",1,0)</f>
        <v>0</v>
      </c>
      <c r="R356">
        <f>VALUE(dataset!R356)</f>
        <v>100</v>
      </c>
      <c r="S356">
        <f>VALUE(dataset!S356)</f>
        <v>10</v>
      </c>
      <c r="T356">
        <f>VALUE(dataset!T356)</f>
        <v>8</v>
      </c>
      <c r="U356">
        <f>VALUE(dataset!U356)</f>
        <v>10</v>
      </c>
      <c r="V356">
        <f>MATCH(dataset!V356,{"Basic";"Intermediate";"Advanced"},0)</f>
        <v>3</v>
      </c>
      <c r="W356">
        <f>VALUE(dataset!W356)</f>
        <v>100</v>
      </c>
      <c r="X356">
        <f>VALUE(dataset!X356)</f>
        <v>249.6</v>
      </c>
      <c r="Y356">
        <f>IF(dataset!Y356="Placed",1,0)</f>
        <v>1</v>
      </c>
      <c r="Z356">
        <f>IFERROR(VALUE(RIGHT(dataset!Z356,1)),0)</f>
        <v>1</v>
      </c>
      <c r="AA356">
        <f>MATCH(dataset!AA356,_xlfn._xlws.SORT(_xlfn.UNIQUE(dataset!$AA$2:$AA$501)),0)</f>
        <v>1</v>
      </c>
      <c r="AB356">
        <f>MATCH(dataset!AB356,_xlfn._xlws.SORT(_xlfn.UNIQUE(dataset!$AB$2:$AB$501)),0)</f>
        <v>1</v>
      </c>
      <c r="AC356">
        <f>VALUE(dataset!AC356)</f>
        <v>92146</v>
      </c>
    </row>
    <row r="357" spans="1:29" x14ac:dyDescent="0.3">
      <c r="A357">
        <f>VALUE(RIGHT(dataset!A357,6))</f>
        <v>356</v>
      </c>
      <c r="B357">
        <f>VALUE(dataset!B357)</f>
        <v>21</v>
      </c>
      <c r="C357">
        <f>IF(dataset!C357="Male",1,2)</f>
        <v>2</v>
      </c>
      <c r="D357">
        <f>MATCH(dataset!D357,{"Freshman";"Sophomore";"Junior";"Senior"},0)</f>
        <v>4</v>
      </c>
      <c r="E357">
        <f>MATCH(dataset!E357,_xlfn._xlws.SORT(_xlfn.UNIQUE(dataset!$E$2:$E$501)),0)</f>
        <v>8</v>
      </c>
      <c r="F357">
        <f>VALUE(dataset!F357)</f>
        <v>97</v>
      </c>
      <c r="G357">
        <f>VALUE(dataset!G357)</f>
        <v>21</v>
      </c>
      <c r="H357" s="2">
        <f>VALUE(dataset!H357)</f>
        <v>3.26</v>
      </c>
      <c r="I357">
        <f>MATCH(dataset!I357,{"Poor";"Average";"Good";"Excellent"},0)</f>
        <v>3</v>
      </c>
      <c r="J357">
        <f>VALUE(dataset!J357)</f>
        <v>6</v>
      </c>
      <c r="K357">
        <f>VALUE(dataset!K357)</f>
        <v>5</v>
      </c>
      <c r="L357">
        <f>VALUE(dataset!L357)</f>
        <v>0</v>
      </c>
      <c r="M357">
        <f>VALUE(dataset!M357)</f>
        <v>5</v>
      </c>
      <c r="N357">
        <f>IF(dataset!N357="Yes",1,0)</f>
        <v>1</v>
      </c>
      <c r="O357">
        <f>VALUE(dataset!O357)</f>
        <v>3</v>
      </c>
      <c r="P357">
        <f>IF(dataset!P357="Yes",1,0)</f>
        <v>0</v>
      </c>
      <c r="Q357">
        <f>IF(dataset!Q357="Yes",1,0)</f>
        <v>1</v>
      </c>
      <c r="R357">
        <f>VALUE(dataset!R357)</f>
        <v>85</v>
      </c>
      <c r="S357">
        <f>VALUE(dataset!S357)</f>
        <v>5</v>
      </c>
      <c r="T357">
        <f>VALUE(dataset!T357)</f>
        <v>6</v>
      </c>
      <c r="U357">
        <f>VALUE(dataset!U357)</f>
        <v>8</v>
      </c>
      <c r="V357">
        <f>MATCH(dataset!V357,{"Basic";"Intermediate";"Advanced"},0)</f>
        <v>2</v>
      </c>
      <c r="W357">
        <f>VALUE(dataset!W357)</f>
        <v>64</v>
      </c>
      <c r="X357">
        <f>VALUE(dataset!X357)</f>
        <v>181.4</v>
      </c>
      <c r="Y357">
        <f>IF(dataset!Y357="Placed",1,0)</f>
        <v>0</v>
      </c>
      <c r="Z357">
        <f>IFERROR(VALUE(RIGHT(dataset!Z357,1)),0)</f>
        <v>0</v>
      </c>
      <c r="AA357">
        <f>MATCH(dataset!AA357,_xlfn._xlws.SORT(_xlfn.UNIQUE(dataset!$AA$2:$AA$501)),0)</f>
        <v>14</v>
      </c>
      <c r="AB357">
        <f>MATCH(dataset!AB357,_xlfn._xlws.SORT(_xlfn.UNIQUE(dataset!$AB$2:$AB$501)),0)</f>
        <v>3</v>
      </c>
      <c r="AC357">
        <f>VALUE(dataset!AC357)</f>
        <v>0</v>
      </c>
    </row>
    <row r="358" spans="1:29" x14ac:dyDescent="0.3">
      <c r="A358">
        <f>VALUE(RIGHT(dataset!A358,6))</f>
        <v>357</v>
      </c>
      <c r="B358">
        <f>VALUE(dataset!B358)</f>
        <v>19</v>
      </c>
      <c r="C358">
        <f>IF(dataset!C358="Male",1,2)</f>
        <v>2</v>
      </c>
      <c r="D358">
        <f>MATCH(dataset!D358,{"Freshman";"Sophomore";"Junior";"Senior"},0)</f>
        <v>3</v>
      </c>
      <c r="E358">
        <f>MATCH(dataset!E358,_xlfn._xlws.SORT(_xlfn.UNIQUE(dataset!$E$2:$E$501)),0)</f>
        <v>3</v>
      </c>
      <c r="F358">
        <f>VALUE(dataset!F358)</f>
        <v>87</v>
      </c>
      <c r="G358">
        <f>VALUE(dataset!G358)</f>
        <v>33</v>
      </c>
      <c r="H358" s="2">
        <f>VALUE(dataset!H358)</f>
        <v>3.44</v>
      </c>
      <c r="I358">
        <f>MATCH(dataset!I358,{"Poor";"Average";"Good";"Excellent"},0)</f>
        <v>3</v>
      </c>
      <c r="J358">
        <f>VALUE(dataset!J358)</f>
        <v>8</v>
      </c>
      <c r="K358">
        <f>VALUE(dataset!K358)</f>
        <v>10</v>
      </c>
      <c r="L358">
        <f>VALUE(dataset!L358)</f>
        <v>6</v>
      </c>
      <c r="M358">
        <f>VALUE(dataset!M358)</f>
        <v>0</v>
      </c>
      <c r="N358">
        <f>IF(dataset!N358="Yes",1,0)</f>
        <v>1</v>
      </c>
      <c r="O358">
        <f>VALUE(dataset!O358)</f>
        <v>5</v>
      </c>
      <c r="P358">
        <f>IF(dataset!P358="Yes",1,0)</f>
        <v>0</v>
      </c>
      <c r="Q358">
        <f>IF(dataset!Q358="Yes",1,0)</f>
        <v>1</v>
      </c>
      <c r="R358">
        <f>VALUE(dataset!R358)</f>
        <v>100</v>
      </c>
      <c r="S358">
        <f>VALUE(dataset!S358)</f>
        <v>9</v>
      </c>
      <c r="T358">
        <f>VALUE(dataset!T358)</f>
        <v>4</v>
      </c>
      <c r="U358">
        <f>VALUE(dataset!U358)</f>
        <v>8</v>
      </c>
      <c r="V358">
        <f>MATCH(dataset!V358,{"Basic";"Intermediate";"Advanced"},0)</f>
        <v>3</v>
      </c>
      <c r="W358">
        <f>VALUE(dataset!W358)</f>
        <v>100</v>
      </c>
      <c r="X358">
        <f>VALUE(dataset!X358)</f>
        <v>251.6</v>
      </c>
      <c r="Y358">
        <f>IF(dataset!Y358="Placed",1,0)</f>
        <v>1</v>
      </c>
      <c r="Z358">
        <f>IFERROR(VALUE(RIGHT(dataset!Z358,1)),0)</f>
        <v>1</v>
      </c>
      <c r="AA358">
        <f>MATCH(dataset!AA358,_xlfn._xlws.SORT(_xlfn.UNIQUE(dataset!$AA$2:$AA$501)),0)</f>
        <v>17</v>
      </c>
      <c r="AB358">
        <f>MATCH(dataset!AB358,_xlfn._xlws.SORT(_xlfn.UNIQUE(dataset!$AB$2:$AB$501)),0)</f>
        <v>1</v>
      </c>
      <c r="AC358">
        <f>VALUE(dataset!AC358)</f>
        <v>107916</v>
      </c>
    </row>
    <row r="359" spans="1:29" x14ac:dyDescent="0.3">
      <c r="A359">
        <f>VALUE(RIGHT(dataset!A359,6))</f>
        <v>358</v>
      </c>
      <c r="B359">
        <f>VALUE(dataset!B359)</f>
        <v>23</v>
      </c>
      <c r="C359">
        <f>IF(dataset!C359="Male",1,2)</f>
        <v>1</v>
      </c>
      <c r="D359">
        <f>MATCH(dataset!D359,{"Freshman";"Sophomore";"Junior";"Senior"},0)</f>
        <v>3</v>
      </c>
      <c r="E359">
        <f>MATCH(dataset!E359,_xlfn._xlws.SORT(_xlfn.UNIQUE(dataset!$E$2:$E$501)),0)</f>
        <v>8</v>
      </c>
      <c r="F359">
        <f>VALUE(dataset!F359)</f>
        <v>90</v>
      </c>
      <c r="G359">
        <f>VALUE(dataset!G359)</f>
        <v>16</v>
      </c>
      <c r="H359" s="2">
        <f>VALUE(dataset!H359)</f>
        <v>3.09</v>
      </c>
      <c r="I359">
        <f>MATCH(dataset!I359,{"Poor";"Average";"Good";"Excellent"},0)</f>
        <v>2</v>
      </c>
      <c r="J359">
        <f>VALUE(dataset!J359)</f>
        <v>8</v>
      </c>
      <c r="K359">
        <f>VALUE(dataset!K359)</f>
        <v>6</v>
      </c>
      <c r="L359">
        <f>VALUE(dataset!L359)</f>
        <v>1</v>
      </c>
      <c r="M359">
        <f>VALUE(dataset!M359)</f>
        <v>5</v>
      </c>
      <c r="N359">
        <f>IF(dataset!N359="Yes",1,0)</f>
        <v>1</v>
      </c>
      <c r="O359">
        <f>VALUE(dataset!O359)</f>
        <v>2</v>
      </c>
      <c r="P359">
        <f>IF(dataset!P359="Yes",1,0)</f>
        <v>0</v>
      </c>
      <c r="Q359">
        <f>IF(dataset!Q359="Yes",1,0)</f>
        <v>1</v>
      </c>
      <c r="R359">
        <f>VALUE(dataset!R359)</f>
        <v>93</v>
      </c>
      <c r="S359">
        <f>VALUE(dataset!S359)</f>
        <v>7</v>
      </c>
      <c r="T359">
        <f>VALUE(dataset!T359)</f>
        <v>6</v>
      </c>
      <c r="U359">
        <f>VALUE(dataset!U359)</f>
        <v>8</v>
      </c>
      <c r="V359">
        <f>MATCH(dataset!V359,{"Basic";"Intermediate";"Advanced"},0)</f>
        <v>3</v>
      </c>
      <c r="W359">
        <f>VALUE(dataset!W359)</f>
        <v>79</v>
      </c>
      <c r="X359">
        <f>VALUE(dataset!X359)</f>
        <v>199.25</v>
      </c>
      <c r="Y359">
        <f>IF(dataset!Y359="Placed",1,0)</f>
        <v>0</v>
      </c>
      <c r="Z359">
        <f>IFERROR(VALUE(RIGHT(dataset!Z359,1)),0)</f>
        <v>0</v>
      </c>
      <c r="AA359">
        <f>MATCH(dataset!AA359,_xlfn._xlws.SORT(_xlfn.UNIQUE(dataset!$AA$2:$AA$501)),0)</f>
        <v>14</v>
      </c>
      <c r="AB359">
        <f>MATCH(dataset!AB359,_xlfn._xlws.SORT(_xlfn.UNIQUE(dataset!$AB$2:$AB$501)),0)</f>
        <v>3</v>
      </c>
      <c r="AC359">
        <f>VALUE(dataset!AC359)</f>
        <v>0</v>
      </c>
    </row>
    <row r="360" spans="1:29" x14ac:dyDescent="0.3">
      <c r="A360">
        <f>VALUE(RIGHT(dataset!A360,6))</f>
        <v>359</v>
      </c>
      <c r="B360">
        <f>VALUE(dataset!B360)</f>
        <v>22</v>
      </c>
      <c r="C360">
        <f>IF(dataset!C360="Male",1,2)</f>
        <v>1</v>
      </c>
      <c r="D360">
        <f>MATCH(dataset!D360,{"Freshman";"Sophomore";"Junior";"Senior"},0)</f>
        <v>2</v>
      </c>
      <c r="E360">
        <f>MATCH(dataset!E360,_xlfn._xlws.SORT(_xlfn.UNIQUE(dataset!$E$2:$E$501)),0)</f>
        <v>1</v>
      </c>
      <c r="F360">
        <f>VALUE(dataset!F360)</f>
        <v>82</v>
      </c>
      <c r="G360">
        <f>VALUE(dataset!G360)</f>
        <v>20</v>
      </c>
      <c r="H360" s="2">
        <f>VALUE(dataset!H360)</f>
        <v>3.1</v>
      </c>
      <c r="I360">
        <f>MATCH(dataset!I360,{"Poor";"Average";"Good";"Excellent"},0)</f>
        <v>2</v>
      </c>
      <c r="J360">
        <f>VALUE(dataset!J360)</f>
        <v>8</v>
      </c>
      <c r="K360">
        <f>VALUE(dataset!K360)</f>
        <v>5</v>
      </c>
      <c r="L360">
        <f>VALUE(dataset!L360)</f>
        <v>5</v>
      </c>
      <c r="M360">
        <f>VALUE(dataset!M360)</f>
        <v>4</v>
      </c>
      <c r="N360">
        <f>IF(dataset!N360="Yes",1,0)</f>
        <v>1</v>
      </c>
      <c r="O360">
        <f>VALUE(dataset!O360)</f>
        <v>3</v>
      </c>
      <c r="P360">
        <f>IF(dataset!P360="Yes",1,0)</f>
        <v>0</v>
      </c>
      <c r="Q360">
        <f>IF(dataset!Q360="Yes",1,0)</f>
        <v>1</v>
      </c>
      <c r="R360">
        <f>VALUE(dataset!R360)</f>
        <v>99</v>
      </c>
      <c r="S360">
        <f>VALUE(dataset!S360)</f>
        <v>6</v>
      </c>
      <c r="T360">
        <f>VALUE(dataset!T360)</f>
        <v>6</v>
      </c>
      <c r="U360">
        <f>VALUE(dataset!U360)</f>
        <v>6</v>
      </c>
      <c r="V360">
        <f>MATCH(dataset!V360,{"Basic";"Intermediate";"Advanced"},0)</f>
        <v>3</v>
      </c>
      <c r="W360">
        <f>VALUE(dataset!W360)</f>
        <v>61</v>
      </c>
      <c r="X360">
        <f>VALUE(dataset!X360)</f>
        <v>195.2</v>
      </c>
      <c r="Y360">
        <f>IF(dataset!Y360="Placed",1,0)</f>
        <v>0</v>
      </c>
      <c r="Z360">
        <f>IFERROR(VALUE(RIGHT(dataset!Z360,1)),0)</f>
        <v>0</v>
      </c>
      <c r="AA360">
        <f>MATCH(dataset!AA360,_xlfn._xlws.SORT(_xlfn.UNIQUE(dataset!$AA$2:$AA$501)),0)</f>
        <v>14</v>
      </c>
      <c r="AB360">
        <f>MATCH(dataset!AB360,_xlfn._xlws.SORT(_xlfn.UNIQUE(dataset!$AB$2:$AB$501)),0)</f>
        <v>3</v>
      </c>
      <c r="AC360">
        <f>VALUE(dataset!AC360)</f>
        <v>0</v>
      </c>
    </row>
    <row r="361" spans="1:29" x14ac:dyDescent="0.3">
      <c r="A361">
        <f>VALUE(RIGHT(dataset!A361,6))</f>
        <v>360</v>
      </c>
      <c r="B361">
        <f>VALUE(dataset!B361)</f>
        <v>23</v>
      </c>
      <c r="C361">
        <f>IF(dataset!C361="Male",1,2)</f>
        <v>2</v>
      </c>
      <c r="D361">
        <f>MATCH(dataset!D361,{"Freshman";"Sophomore";"Junior";"Senior"},0)</f>
        <v>4</v>
      </c>
      <c r="E361">
        <f>MATCH(dataset!E361,_xlfn._xlws.SORT(_xlfn.UNIQUE(dataset!$E$2:$E$501)),0)</f>
        <v>8</v>
      </c>
      <c r="F361">
        <f>VALUE(dataset!F361)</f>
        <v>71</v>
      </c>
      <c r="G361">
        <f>VALUE(dataset!G361)</f>
        <v>18</v>
      </c>
      <c r="H361" s="2">
        <f>VALUE(dataset!H361)</f>
        <v>3.01</v>
      </c>
      <c r="I361">
        <f>MATCH(dataset!I361,{"Poor";"Average";"Good";"Excellent"},0)</f>
        <v>2</v>
      </c>
      <c r="J361">
        <f>VALUE(dataset!J361)</f>
        <v>8</v>
      </c>
      <c r="K361">
        <f>VALUE(dataset!K361)</f>
        <v>7</v>
      </c>
      <c r="L361">
        <f>VALUE(dataset!L361)</f>
        <v>3</v>
      </c>
      <c r="M361">
        <f>VALUE(dataset!M361)</f>
        <v>5</v>
      </c>
      <c r="N361">
        <f>IF(dataset!N361="Yes",1,0)</f>
        <v>1</v>
      </c>
      <c r="O361">
        <f>VALUE(dataset!O361)</f>
        <v>4</v>
      </c>
      <c r="P361">
        <f>IF(dataset!P361="Yes",1,0)</f>
        <v>0</v>
      </c>
      <c r="Q361">
        <f>IF(dataset!Q361="Yes",1,0)</f>
        <v>1</v>
      </c>
      <c r="R361">
        <f>VALUE(dataset!R361)</f>
        <v>100</v>
      </c>
      <c r="S361">
        <f>VALUE(dataset!S361)</f>
        <v>10</v>
      </c>
      <c r="T361">
        <f>VALUE(dataset!T361)</f>
        <v>9</v>
      </c>
      <c r="U361">
        <f>VALUE(dataset!U361)</f>
        <v>7</v>
      </c>
      <c r="V361">
        <f>MATCH(dataset!V361,{"Basic";"Intermediate";"Advanced"},0)</f>
        <v>3</v>
      </c>
      <c r="W361">
        <f>VALUE(dataset!W361)</f>
        <v>86</v>
      </c>
      <c r="X361">
        <f>VALUE(dataset!X361)</f>
        <v>222.65</v>
      </c>
      <c r="Y361">
        <f>IF(dataset!Y361="Placed",1,0)</f>
        <v>1</v>
      </c>
      <c r="Z361">
        <f>IFERROR(VALUE(RIGHT(dataset!Z361,1)),0)</f>
        <v>1</v>
      </c>
      <c r="AA361">
        <f>MATCH(dataset!AA361,_xlfn._xlws.SORT(_xlfn.UNIQUE(dataset!$AA$2:$AA$501)),0)</f>
        <v>17</v>
      </c>
      <c r="AB361">
        <f>MATCH(dataset!AB361,_xlfn._xlws.SORT(_xlfn.UNIQUE(dataset!$AB$2:$AB$501)),0)</f>
        <v>4</v>
      </c>
      <c r="AC361">
        <f>VALUE(dataset!AC361)</f>
        <v>89043</v>
      </c>
    </row>
    <row r="362" spans="1:29" x14ac:dyDescent="0.3">
      <c r="A362">
        <f>VALUE(RIGHT(dataset!A362,6))</f>
        <v>361</v>
      </c>
      <c r="B362">
        <f>VALUE(dataset!B362)</f>
        <v>24</v>
      </c>
      <c r="C362">
        <f>IF(dataset!C362="Male",1,2)</f>
        <v>1</v>
      </c>
      <c r="D362">
        <f>MATCH(dataset!D362,{"Freshman";"Sophomore";"Junior";"Senior"},0)</f>
        <v>3</v>
      </c>
      <c r="E362">
        <f>MATCH(dataset!E362,_xlfn._xlws.SORT(_xlfn.UNIQUE(dataset!$E$2:$E$501)),0)</f>
        <v>6</v>
      </c>
      <c r="F362">
        <f>VALUE(dataset!F362)</f>
        <v>86</v>
      </c>
      <c r="G362">
        <f>VALUE(dataset!G362)</f>
        <v>10</v>
      </c>
      <c r="H362" s="2">
        <f>VALUE(dataset!H362)</f>
        <v>2.92</v>
      </c>
      <c r="I362">
        <f>MATCH(dataset!I362,{"Poor";"Average";"Good";"Excellent"},0)</f>
        <v>2</v>
      </c>
      <c r="J362">
        <f>VALUE(dataset!J362)</f>
        <v>4</v>
      </c>
      <c r="K362">
        <f>VALUE(dataset!K362)</f>
        <v>7</v>
      </c>
      <c r="L362">
        <f>VALUE(dataset!L362)</f>
        <v>3</v>
      </c>
      <c r="M362">
        <f>VALUE(dataset!M362)</f>
        <v>0</v>
      </c>
      <c r="N362">
        <f>IF(dataset!N362="Yes",1,0)</f>
        <v>1</v>
      </c>
      <c r="O362">
        <f>VALUE(dataset!O362)</f>
        <v>3</v>
      </c>
      <c r="P362">
        <f>IF(dataset!P362="Yes",1,0)</f>
        <v>0</v>
      </c>
      <c r="Q362">
        <f>IF(dataset!Q362="Yes",1,0)</f>
        <v>1</v>
      </c>
      <c r="R362">
        <f>VALUE(dataset!R362)</f>
        <v>93</v>
      </c>
      <c r="S362">
        <f>VALUE(dataset!S362)</f>
        <v>7</v>
      </c>
      <c r="T362">
        <f>VALUE(dataset!T362)</f>
        <v>6</v>
      </c>
      <c r="U362">
        <f>VALUE(dataset!U362)</f>
        <v>5</v>
      </c>
      <c r="V362">
        <f>MATCH(dataset!V362,{"Basic";"Intermediate";"Advanced"},0)</f>
        <v>3</v>
      </c>
      <c r="W362">
        <f>VALUE(dataset!W362)</f>
        <v>59</v>
      </c>
      <c r="X362">
        <f>VALUE(dataset!X362)</f>
        <v>174.7</v>
      </c>
      <c r="Y362">
        <f>IF(dataset!Y362="Placed",1,0)</f>
        <v>0</v>
      </c>
      <c r="Z362">
        <f>IFERROR(VALUE(RIGHT(dataset!Z362,1)),0)</f>
        <v>0</v>
      </c>
      <c r="AA362">
        <f>MATCH(dataset!AA362,_xlfn._xlws.SORT(_xlfn.UNIQUE(dataset!$AA$2:$AA$501)),0)</f>
        <v>14</v>
      </c>
      <c r="AB362">
        <f>MATCH(dataset!AB362,_xlfn._xlws.SORT(_xlfn.UNIQUE(dataset!$AB$2:$AB$501)),0)</f>
        <v>3</v>
      </c>
      <c r="AC362">
        <f>VALUE(dataset!AC362)</f>
        <v>0</v>
      </c>
    </row>
    <row r="363" spans="1:29" x14ac:dyDescent="0.3">
      <c r="A363">
        <f>VALUE(RIGHT(dataset!A363,6))</f>
        <v>362</v>
      </c>
      <c r="B363">
        <f>VALUE(dataset!B363)</f>
        <v>22</v>
      </c>
      <c r="C363">
        <f>IF(dataset!C363="Male",1,2)</f>
        <v>2</v>
      </c>
      <c r="D363">
        <f>MATCH(dataset!D363,{"Freshman";"Sophomore";"Junior";"Senior"},0)</f>
        <v>3</v>
      </c>
      <c r="E363">
        <f>MATCH(dataset!E363,_xlfn._xlws.SORT(_xlfn.UNIQUE(dataset!$E$2:$E$501)),0)</f>
        <v>2</v>
      </c>
      <c r="F363">
        <f>VALUE(dataset!F363)</f>
        <v>69</v>
      </c>
      <c r="G363">
        <f>VALUE(dataset!G363)</f>
        <v>14</v>
      </c>
      <c r="H363" s="2">
        <f>VALUE(dataset!H363)</f>
        <v>2.8</v>
      </c>
      <c r="I363">
        <f>MATCH(dataset!I363,{"Poor";"Average";"Good";"Excellent"},0)</f>
        <v>2</v>
      </c>
      <c r="J363">
        <f>VALUE(dataset!J363)</f>
        <v>5</v>
      </c>
      <c r="K363">
        <f>VALUE(dataset!K363)</f>
        <v>6</v>
      </c>
      <c r="L363">
        <f>VALUE(dataset!L363)</f>
        <v>1</v>
      </c>
      <c r="M363">
        <f>VALUE(dataset!M363)</f>
        <v>2</v>
      </c>
      <c r="N363">
        <f>IF(dataset!N363="Yes",1,0)</f>
        <v>0</v>
      </c>
      <c r="O363">
        <f>VALUE(dataset!O363)</f>
        <v>4</v>
      </c>
      <c r="P363">
        <f>IF(dataset!P363="Yes",1,0)</f>
        <v>0</v>
      </c>
      <c r="Q363">
        <f>IF(dataset!Q363="Yes",1,0)</f>
        <v>0</v>
      </c>
      <c r="R363">
        <f>VALUE(dataset!R363)</f>
        <v>87</v>
      </c>
      <c r="S363">
        <f>VALUE(dataset!S363)</f>
        <v>6</v>
      </c>
      <c r="T363">
        <f>VALUE(dataset!T363)</f>
        <v>7</v>
      </c>
      <c r="U363">
        <f>VALUE(dataset!U363)</f>
        <v>5</v>
      </c>
      <c r="V363">
        <f>MATCH(dataset!V363,{"Basic";"Intermediate";"Advanced"},0)</f>
        <v>2</v>
      </c>
      <c r="W363">
        <f>VALUE(dataset!W363)</f>
        <v>75</v>
      </c>
      <c r="X363">
        <f>VALUE(dataset!X363)</f>
        <v>181.1</v>
      </c>
      <c r="Y363">
        <f>IF(dataset!Y363="Placed",1,0)</f>
        <v>1</v>
      </c>
      <c r="Z363">
        <f>IFERROR(VALUE(RIGHT(dataset!Z363,1)),0)</f>
        <v>1</v>
      </c>
      <c r="AA363">
        <f>MATCH(dataset!AA363,_xlfn._xlws.SORT(_xlfn.UNIQUE(dataset!$AA$2:$AA$501)),0)</f>
        <v>7</v>
      </c>
      <c r="AB363">
        <f>MATCH(dataset!AB363,_xlfn._xlws.SORT(_xlfn.UNIQUE(dataset!$AB$2:$AB$501)),0)</f>
        <v>4</v>
      </c>
      <c r="AC363">
        <f>VALUE(dataset!AC363)</f>
        <v>70836</v>
      </c>
    </row>
    <row r="364" spans="1:29" x14ac:dyDescent="0.3">
      <c r="A364">
        <f>VALUE(RIGHT(dataset!A364,6))</f>
        <v>363</v>
      </c>
      <c r="B364">
        <f>VALUE(dataset!B364)</f>
        <v>18</v>
      </c>
      <c r="C364">
        <f>IF(dataset!C364="Male",1,2)</f>
        <v>1</v>
      </c>
      <c r="D364">
        <f>MATCH(dataset!D364,{"Freshman";"Sophomore";"Junior";"Senior"},0)</f>
        <v>3</v>
      </c>
      <c r="E364">
        <f>MATCH(dataset!E364,_xlfn._xlws.SORT(_xlfn.UNIQUE(dataset!$E$2:$E$501)),0)</f>
        <v>3</v>
      </c>
      <c r="F364">
        <f>VALUE(dataset!F364)</f>
        <v>81</v>
      </c>
      <c r="G364">
        <f>VALUE(dataset!G364)</f>
        <v>24</v>
      </c>
      <c r="H364" s="2">
        <f>VALUE(dataset!H364)</f>
        <v>2.98</v>
      </c>
      <c r="I364">
        <f>MATCH(dataset!I364,{"Poor";"Average";"Good";"Excellent"},0)</f>
        <v>2</v>
      </c>
      <c r="J364">
        <f>VALUE(dataset!J364)</f>
        <v>7</v>
      </c>
      <c r="K364">
        <f>VALUE(dataset!K364)</f>
        <v>10</v>
      </c>
      <c r="L364">
        <f>VALUE(dataset!L364)</f>
        <v>0</v>
      </c>
      <c r="M364">
        <f>VALUE(dataset!M364)</f>
        <v>3</v>
      </c>
      <c r="N364">
        <f>IF(dataset!N364="Yes",1,0)</f>
        <v>1</v>
      </c>
      <c r="O364">
        <f>VALUE(dataset!O364)</f>
        <v>5</v>
      </c>
      <c r="P364">
        <f>IF(dataset!P364="Yes",1,0)</f>
        <v>1</v>
      </c>
      <c r="Q364">
        <f>IF(dataset!Q364="Yes",1,0)</f>
        <v>1</v>
      </c>
      <c r="R364">
        <f>VALUE(dataset!R364)</f>
        <v>100</v>
      </c>
      <c r="S364">
        <f>VALUE(dataset!S364)</f>
        <v>10</v>
      </c>
      <c r="T364">
        <f>VALUE(dataset!T364)</f>
        <v>9</v>
      </c>
      <c r="U364">
        <f>VALUE(dataset!U364)</f>
        <v>8</v>
      </c>
      <c r="V364">
        <f>MATCH(dataset!V364,{"Basic";"Intermediate";"Advanced"},0)</f>
        <v>3</v>
      </c>
      <c r="W364">
        <f>VALUE(dataset!W364)</f>
        <v>86</v>
      </c>
      <c r="X364">
        <f>VALUE(dataset!X364)</f>
        <v>226.7</v>
      </c>
      <c r="Y364">
        <f>IF(dataset!Y364="Placed",1,0)</f>
        <v>1</v>
      </c>
      <c r="Z364">
        <f>IFERROR(VALUE(RIGHT(dataset!Z364,1)),0)</f>
        <v>1</v>
      </c>
      <c r="AA364">
        <f>MATCH(dataset!AA364,_xlfn._xlws.SORT(_xlfn.UNIQUE(dataset!$AA$2:$AA$501)),0)</f>
        <v>17</v>
      </c>
      <c r="AB364">
        <f>MATCH(dataset!AB364,_xlfn._xlws.SORT(_xlfn.UNIQUE(dataset!$AB$2:$AB$501)),0)</f>
        <v>1</v>
      </c>
      <c r="AC364">
        <f>VALUE(dataset!AC364)</f>
        <v>89342</v>
      </c>
    </row>
    <row r="365" spans="1:29" x14ac:dyDescent="0.3">
      <c r="A365">
        <f>VALUE(RIGHT(dataset!A365,6))</f>
        <v>364</v>
      </c>
      <c r="B365">
        <f>VALUE(dataset!B365)</f>
        <v>21</v>
      </c>
      <c r="C365">
        <f>IF(dataset!C365="Male",1,2)</f>
        <v>1</v>
      </c>
      <c r="D365">
        <f>MATCH(dataset!D365,{"Freshman";"Sophomore";"Junior";"Senior"},0)</f>
        <v>3</v>
      </c>
      <c r="E365">
        <f>MATCH(dataset!E365,_xlfn._xlws.SORT(_xlfn.UNIQUE(dataset!$E$2:$E$501)),0)</f>
        <v>8</v>
      </c>
      <c r="F365">
        <f>VALUE(dataset!F365)</f>
        <v>82</v>
      </c>
      <c r="G365">
        <f>VALUE(dataset!G365)</f>
        <v>14</v>
      </c>
      <c r="H365" s="2">
        <f>VALUE(dataset!H365)</f>
        <v>3.09</v>
      </c>
      <c r="I365">
        <f>MATCH(dataset!I365,{"Poor";"Average";"Good";"Excellent"},0)</f>
        <v>2</v>
      </c>
      <c r="J365">
        <f>VALUE(dataset!J365)</f>
        <v>10</v>
      </c>
      <c r="K365">
        <f>VALUE(dataset!K365)</f>
        <v>11</v>
      </c>
      <c r="L365">
        <f>VALUE(dataset!L365)</f>
        <v>2</v>
      </c>
      <c r="M365">
        <f>VALUE(dataset!M365)</f>
        <v>5</v>
      </c>
      <c r="N365">
        <f>IF(dataset!N365="Yes",1,0)</f>
        <v>1</v>
      </c>
      <c r="O365">
        <f>VALUE(dataset!O365)</f>
        <v>4</v>
      </c>
      <c r="P365">
        <f>IF(dataset!P365="Yes",1,0)</f>
        <v>0</v>
      </c>
      <c r="Q365">
        <f>IF(dataset!Q365="Yes",1,0)</f>
        <v>1</v>
      </c>
      <c r="R365">
        <f>VALUE(dataset!R365)</f>
        <v>100</v>
      </c>
      <c r="S365">
        <f>VALUE(dataset!S365)</f>
        <v>7</v>
      </c>
      <c r="T365">
        <f>VALUE(dataset!T365)</f>
        <v>6</v>
      </c>
      <c r="U365">
        <f>VALUE(dataset!U365)</f>
        <v>10</v>
      </c>
      <c r="V365">
        <f>MATCH(dataset!V365,{"Basic";"Intermediate";"Advanced"},0)</f>
        <v>3</v>
      </c>
      <c r="W365">
        <f>VALUE(dataset!W365)</f>
        <v>84</v>
      </c>
      <c r="X365">
        <f>VALUE(dataset!X365)</f>
        <v>237.35</v>
      </c>
      <c r="Y365">
        <f>IF(dataset!Y365="Placed",1,0)</f>
        <v>1</v>
      </c>
      <c r="Z365">
        <f>IFERROR(VALUE(RIGHT(dataset!Z365,1)),0)</f>
        <v>1</v>
      </c>
      <c r="AA365">
        <f>MATCH(dataset!AA365,_xlfn._xlws.SORT(_xlfn.UNIQUE(dataset!$AA$2:$AA$501)),0)</f>
        <v>9</v>
      </c>
      <c r="AB365">
        <f>MATCH(dataset!AB365,_xlfn._xlws.SORT(_xlfn.UNIQUE(dataset!$AB$2:$AB$501)),0)</f>
        <v>4</v>
      </c>
      <c r="AC365">
        <f>VALUE(dataset!AC365)</f>
        <v>85571</v>
      </c>
    </row>
    <row r="366" spans="1:29" x14ac:dyDescent="0.3">
      <c r="A366">
        <f>VALUE(RIGHT(dataset!A366,6))</f>
        <v>365</v>
      </c>
      <c r="B366">
        <f>VALUE(dataset!B366)</f>
        <v>22</v>
      </c>
      <c r="C366">
        <f>IF(dataset!C366="Male",1,2)</f>
        <v>2</v>
      </c>
      <c r="D366">
        <f>MATCH(dataset!D366,{"Freshman";"Sophomore";"Junior";"Senior"},0)</f>
        <v>3</v>
      </c>
      <c r="E366">
        <f>MATCH(dataset!E366,_xlfn._xlws.SORT(_xlfn.UNIQUE(dataset!$E$2:$E$501)),0)</f>
        <v>3</v>
      </c>
      <c r="F366">
        <f>VALUE(dataset!F366)</f>
        <v>90</v>
      </c>
      <c r="G366">
        <f>VALUE(dataset!G366)</f>
        <v>14</v>
      </c>
      <c r="H366" s="2">
        <f>VALUE(dataset!H366)</f>
        <v>3</v>
      </c>
      <c r="I366">
        <f>MATCH(dataset!I366,{"Poor";"Average";"Good";"Excellent"},0)</f>
        <v>2</v>
      </c>
      <c r="J366">
        <f>VALUE(dataset!J366)</f>
        <v>7</v>
      </c>
      <c r="K366">
        <f>VALUE(dataset!K366)</f>
        <v>11</v>
      </c>
      <c r="L366">
        <f>VALUE(dataset!L366)</f>
        <v>2</v>
      </c>
      <c r="M366">
        <f>VALUE(dataset!M366)</f>
        <v>3</v>
      </c>
      <c r="N366">
        <f>IF(dataset!N366="Yes",1,0)</f>
        <v>1</v>
      </c>
      <c r="O366">
        <f>VALUE(dataset!O366)</f>
        <v>5</v>
      </c>
      <c r="P366">
        <f>IF(dataset!P366="Yes",1,0)</f>
        <v>0</v>
      </c>
      <c r="Q366">
        <f>IF(dataset!Q366="Yes",1,0)</f>
        <v>0</v>
      </c>
      <c r="R366">
        <f>VALUE(dataset!R366)</f>
        <v>100</v>
      </c>
      <c r="S366">
        <f>VALUE(dataset!S366)</f>
        <v>9</v>
      </c>
      <c r="T366">
        <f>VALUE(dataset!T366)</f>
        <v>5</v>
      </c>
      <c r="U366">
        <f>VALUE(dataset!U366)</f>
        <v>7</v>
      </c>
      <c r="V366">
        <f>MATCH(dataset!V366,{"Basic";"Intermediate";"Advanced"},0)</f>
        <v>3</v>
      </c>
      <c r="W366">
        <f>VALUE(dataset!W366)</f>
        <v>82</v>
      </c>
      <c r="X366">
        <f>VALUE(dataset!X366)</f>
        <v>226</v>
      </c>
      <c r="Y366">
        <f>IF(dataset!Y366="Placed",1,0)</f>
        <v>1</v>
      </c>
      <c r="Z366">
        <f>IFERROR(VALUE(RIGHT(dataset!Z366,1)),0)</f>
        <v>1</v>
      </c>
      <c r="AA366">
        <f>MATCH(dataset!AA366,_xlfn._xlws.SORT(_xlfn.UNIQUE(dataset!$AA$2:$AA$501)),0)</f>
        <v>11</v>
      </c>
      <c r="AB366">
        <f>MATCH(dataset!AB366,_xlfn._xlws.SORT(_xlfn.UNIQUE(dataset!$AB$2:$AB$501)),0)</f>
        <v>1</v>
      </c>
      <c r="AC366">
        <f>VALUE(dataset!AC366)</f>
        <v>73525</v>
      </c>
    </row>
    <row r="367" spans="1:29" x14ac:dyDescent="0.3">
      <c r="A367">
        <f>VALUE(RIGHT(dataset!A367,6))</f>
        <v>366</v>
      </c>
      <c r="B367">
        <f>VALUE(dataset!B367)</f>
        <v>20</v>
      </c>
      <c r="C367">
        <f>IF(dataset!C367="Male",1,2)</f>
        <v>2</v>
      </c>
      <c r="D367">
        <f>MATCH(dataset!D367,{"Freshman";"Sophomore";"Junior";"Senior"},0)</f>
        <v>4</v>
      </c>
      <c r="E367">
        <f>MATCH(dataset!E367,_xlfn._xlws.SORT(_xlfn.UNIQUE(dataset!$E$2:$E$501)),0)</f>
        <v>2</v>
      </c>
      <c r="F367">
        <f>VALUE(dataset!F367)</f>
        <v>77</v>
      </c>
      <c r="G367">
        <f>VALUE(dataset!G367)</f>
        <v>39</v>
      </c>
      <c r="H367" s="2">
        <f>VALUE(dataset!H367)</f>
        <v>3.4</v>
      </c>
      <c r="I367">
        <f>MATCH(dataset!I367,{"Poor";"Average";"Good";"Excellent"},0)</f>
        <v>3</v>
      </c>
      <c r="J367">
        <f>VALUE(dataset!J367)</f>
        <v>4</v>
      </c>
      <c r="K367">
        <f>VALUE(dataset!K367)</f>
        <v>5</v>
      </c>
      <c r="L367">
        <f>VALUE(dataset!L367)</f>
        <v>3</v>
      </c>
      <c r="M367">
        <f>VALUE(dataset!M367)</f>
        <v>4</v>
      </c>
      <c r="N367">
        <f>IF(dataset!N367="Yes",1,0)</f>
        <v>0</v>
      </c>
      <c r="O367">
        <f>VALUE(dataset!O367)</f>
        <v>3</v>
      </c>
      <c r="P367">
        <f>IF(dataset!P367="Yes",1,0)</f>
        <v>0</v>
      </c>
      <c r="Q367">
        <f>IF(dataset!Q367="Yes",1,0)</f>
        <v>1</v>
      </c>
      <c r="R367">
        <f>VALUE(dataset!R367)</f>
        <v>75</v>
      </c>
      <c r="S367">
        <f>VALUE(dataset!S367)</f>
        <v>8</v>
      </c>
      <c r="T367">
        <f>VALUE(dataset!T367)</f>
        <v>5</v>
      </c>
      <c r="U367">
        <f>VALUE(dataset!U367)</f>
        <v>5</v>
      </c>
      <c r="V367">
        <f>MATCH(dataset!V367,{"Basic";"Intermediate";"Advanced"},0)</f>
        <v>2</v>
      </c>
      <c r="W367">
        <f>VALUE(dataset!W367)</f>
        <v>58</v>
      </c>
      <c r="X367">
        <f>VALUE(dataset!X367)</f>
        <v>174</v>
      </c>
      <c r="Y367">
        <f>IF(dataset!Y367="Placed",1,0)</f>
        <v>0</v>
      </c>
      <c r="Z367">
        <f>IFERROR(VALUE(RIGHT(dataset!Z367,1)),0)</f>
        <v>0</v>
      </c>
      <c r="AA367">
        <f>MATCH(dataset!AA367,_xlfn._xlws.SORT(_xlfn.UNIQUE(dataset!$AA$2:$AA$501)),0)</f>
        <v>14</v>
      </c>
      <c r="AB367">
        <f>MATCH(dataset!AB367,_xlfn._xlws.SORT(_xlfn.UNIQUE(dataset!$AB$2:$AB$501)),0)</f>
        <v>3</v>
      </c>
      <c r="AC367">
        <f>VALUE(dataset!AC367)</f>
        <v>0</v>
      </c>
    </row>
    <row r="368" spans="1:29" x14ac:dyDescent="0.3">
      <c r="A368">
        <f>VALUE(RIGHT(dataset!A368,6))</f>
        <v>367</v>
      </c>
      <c r="B368">
        <f>VALUE(dataset!B368)</f>
        <v>22</v>
      </c>
      <c r="C368">
        <f>IF(dataset!C368="Male",1,2)</f>
        <v>2</v>
      </c>
      <c r="D368">
        <f>MATCH(dataset!D368,{"Freshman";"Sophomore";"Junior";"Senior"},0)</f>
        <v>3</v>
      </c>
      <c r="E368">
        <f>MATCH(dataset!E368,_xlfn._xlws.SORT(_xlfn.UNIQUE(dataset!$E$2:$E$501)),0)</f>
        <v>4</v>
      </c>
      <c r="F368">
        <f>VALUE(dataset!F368)</f>
        <v>88</v>
      </c>
      <c r="G368">
        <f>VALUE(dataset!G368)</f>
        <v>17</v>
      </c>
      <c r="H368" s="2">
        <f>VALUE(dataset!H368)</f>
        <v>3.1</v>
      </c>
      <c r="I368">
        <f>MATCH(dataset!I368,{"Poor";"Average";"Good";"Excellent"},0)</f>
        <v>2</v>
      </c>
      <c r="J368">
        <f>VALUE(dataset!J368)</f>
        <v>7</v>
      </c>
      <c r="K368">
        <f>VALUE(dataset!K368)</f>
        <v>9</v>
      </c>
      <c r="L368">
        <f>VALUE(dataset!L368)</f>
        <v>2</v>
      </c>
      <c r="M368">
        <f>VALUE(dataset!M368)</f>
        <v>4</v>
      </c>
      <c r="N368">
        <f>IF(dataset!N368="Yes",1,0)</f>
        <v>0</v>
      </c>
      <c r="O368">
        <f>VALUE(dataset!O368)</f>
        <v>5</v>
      </c>
      <c r="P368">
        <f>IF(dataset!P368="Yes",1,0)</f>
        <v>1</v>
      </c>
      <c r="Q368">
        <f>IF(dataset!Q368="Yes",1,0)</f>
        <v>1</v>
      </c>
      <c r="R368">
        <f>VALUE(dataset!R368)</f>
        <v>100</v>
      </c>
      <c r="S368">
        <f>VALUE(dataset!S368)</f>
        <v>10</v>
      </c>
      <c r="T368">
        <f>VALUE(dataset!T368)</f>
        <v>7</v>
      </c>
      <c r="U368">
        <f>VALUE(dataset!U368)</f>
        <v>7</v>
      </c>
      <c r="V368">
        <f>MATCH(dataset!V368,{"Basic";"Intermediate";"Advanced"},0)</f>
        <v>3</v>
      </c>
      <c r="W368">
        <f>VALUE(dataset!W368)</f>
        <v>89</v>
      </c>
      <c r="X368">
        <f>VALUE(dataset!X368)</f>
        <v>229</v>
      </c>
      <c r="Y368">
        <f>IF(dataset!Y368="Placed",1,0)</f>
        <v>1</v>
      </c>
      <c r="Z368">
        <f>IFERROR(VALUE(RIGHT(dataset!Z368,1)),0)</f>
        <v>1</v>
      </c>
      <c r="AA368">
        <f>MATCH(dataset!AA368,_xlfn._xlws.SORT(_xlfn.UNIQUE(dataset!$AA$2:$AA$501)),0)</f>
        <v>6</v>
      </c>
      <c r="AB368">
        <f>MATCH(dataset!AB368,_xlfn._xlws.SORT(_xlfn.UNIQUE(dataset!$AB$2:$AB$501)),0)</f>
        <v>5</v>
      </c>
      <c r="AC368">
        <f>VALUE(dataset!AC368)</f>
        <v>81389</v>
      </c>
    </row>
    <row r="369" spans="1:29" x14ac:dyDescent="0.3">
      <c r="A369">
        <f>VALUE(RIGHT(dataset!A369,6))</f>
        <v>368</v>
      </c>
      <c r="B369">
        <f>VALUE(dataset!B369)</f>
        <v>19</v>
      </c>
      <c r="C369">
        <f>IF(dataset!C369="Male",1,2)</f>
        <v>1</v>
      </c>
      <c r="D369">
        <f>MATCH(dataset!D369,{"Freshman";"Sophomore";"Junior";"Senior"},0)</f>
        <v>2</v>
      </c>
      <c r="E369">
        <f>MATCH(dataset!E369,_xlfn._xlws.SORT(_xlfn.UNIQUE(dataset!$E$2:$E$501)),0)</f>
        <v>1</v>
      </c>
      <c r="F369">
        <f>VALUE(dataset!F369)</f>
        <v>75</v>
      </c>
      <c r="G369">
        <f>VALUE(dataset!G369)</f>
        <v>17</v>
      </c>
      <c r="H369" s="2">
        <f>VALUE(dataset!H369)</f>
        <v>2.79</v>
      </c>
      <c r="I369">
        <f>MATCH(dataset!I369,{"Poor";"Average";"Good";"Excellent"},0)</f>
        <v>2</v>
      </c>
      <c r="J369">
        <f>VALUE(dataset!J369)</f>
        <v>8</v>
      </c>
      <c r="K369">
        <f>VALUE(dataset!K369)</f>
        <v>12</v>
      </c>
      <c r="L369">
        <f>VALUE(dataset!L369)</f>
        <v>1</v>
      </c>
      <c r="M369">
        <f>VALUE(dataset!M369)</f>
        <v>5</v>
      </c>
      <c r="N369">
        <f>IF(dataset!N369="Yes",1,0)</f>
        <v>1</v>
      </c>
      <c r="O369">
        <f>VALUE(dataset!O369)</f>
        <v>5</v>
      </c>
      <c r="P369">
        <f>IF(dataset!P369="Yes",1,0)</f>
        <v>0</v>
      </c>
      <c r="Q369">
        <f>IF(dataset!Q369="Yes",1,0)</f>
        <v>1</v>
      </c>
      <c r="R369">
        <f>VALUE(dataset!R369)</f>
        <v>100</v>
      </c>
      <c r="S369">
        <f>VALUE(dataset!S369)</f>
        <v>8</v>
      </c>
      <c r="T369">
        <f>VALUE(dataset!T369)</f>
        <v>8</v>
      </c>
      <c r="U369">
        <f>VALUE(dataset!U369)</f>
        <v>8</v>
      </c>
      <c r="V369">
        <f>MATCH(dataset!V369,{"Basic";"Intermediate";"Advanced"},0)</f>
        <v>3</v>
      </c>
      <c r="W369">
        <f>VALUE(dataset!W369)</f>
        <v>76</v>
      </c>
      <c r="X369">
        <f>VALUE(dataset!X369)</f>
        <v>224.35</v>
      </c>
      <c r="Y369">
        <f>IF(dataset!Y369="Placed",1,0)</f>
        <v>1</v>
      </c>
      <c r="Z369">
        <f>IFERROR(VALUE(RIGHT(dataset!Z369,1)),0)</f>
        <v>1</v>
      </c>
      <c r="AA369">
        <f>MATCH(dataset!AA369,_xlfn._xlws.SORT(_xlfn.UNIQUE(dataset!$AA$2:$AA$501)),0)</f>
        <v>1</v>
      </c>
      <c r="AB369">
        <f>MATCH(dataset!AB369,_xlfn._xlws.SORT(_xlfn.UNIQUE(dataset!$AB$2:$AB$501)),0)</f>
        <v>1</v>
      </c>
      <c r="AC369">
        <f>VALUE(dataset!AC369)</f>
        <v>72617</v>
      </c>
    </row>
    <row r="370" spans="1:29" x14ac:dyDescent="0.3">
      <c r="A370">
        <f>VALUE(RIGHT(dataset!A370,6))</f>
        <v>369</v>
      </c>
      <c r="B370">
        <f>VALUE(dataset!B370)</f>
        <v>20</v>
      </c>
      <c r="C370">
        <f>IF(dataset!C370="Male",1,2)</f>
        <v>1</v>
      </c>
      <c r="D370">
        <f>MATCH(dataset!D370,{"Freshman";"Sophomore";"Junior";"Senior"},0)</f>
        <v>4</v>
      </c>
      <c r="E370">
        <f>MATCH(dataset!E370,_xlfn._xlws.SORT(_xlfn.UNIQUE(dataset!$E$2:$E$501)),0)</f>
        <v>8</v>
      </c>
      <c r="F370">
        <f>VALUE(dataset!F370)</f>
        <v>87</v>
      </c>
      <c r="G370">
        <f>VALUE(dataset!G370)</f>
        <v>18</v>
      </c>
      <c r="H370" s="2">
        <f>VALUE(dataset!H370)</f>
        <v>3.01</v>
      </c>
      <c r="I370">
        <f>MATCH(dataset!I370,{"Poor";"Average";"Good";"Excellent"},0)</f>
        <v>2</v>
      </c>
      <c r="J370">
        <f>VALUE(dataset!J370)</f>
        <v>8</v>
      </c>
      <c r="K370">
        <f>VALUE(dataset!K370)</f>
        <v>10</v>
      </c>
      <c r="L370">
        <f>VALUE(dataset!L370)</f>
        <v>6</v>
      </c>
      <c r="M370">
        <f>VALUE(dataset!M370)</f>
        <v>3</v>
      </c>
      <c r="N370">
        <f>IF(dataset!N370="Yes",1,0)</f>
        <v>1</v>
      </c>
      <c r="O370">
        <f>VALUE(dataset!O370)</f>
        <v>4</v>
      </c>
      <c r="P370">
        <f>IF(dataset!P370="Yes",1,0)</f>
        <v>0</v>
      </c>
      <c r="Q370">
        <f>IF(dataset!Q370="Yes",1,0)</f>
        <v>1</v>
      </c>
      <c r="R370">
        <f>VALUE(dataset!R370)</f>
        <v>100</v>
      </c>
      <c r="S370">
        <f>VALUE(dataset!S370)</f>
        <v>6</v>
      </c>
      <c r="T370">
        <f>VALUE(dataset!T370)</f>
        <v>6</v>
      </c>
      <c r="U370">
        <f>VALUE(dataset!U370)</f>
        <v>8</v>
      </c>
      <c r="V370">
        <f>MATCH(dataset!V370,{"Basic";"Intermediate";"Advanced"},0)</f>
        <v>2</v>
      </c>
      <c r="W370">
        <f>VALUE(dataset!W370)</f>
        <v>85</v>
      </c>
      <c r="X370">
        <f>VALUE(dataset!X370)</f>
        <v>226.65</v>
      </c>
      <c r="Y370">
        <f>IF(dataset!Y370="Placed",1,0)</f>
        <v>1</v>
      </c>
      <c r="Z370">
        <f>IFERROR(VALUE(RIGHT(dataset!Z370,1)),0)</f>
        <v>1</v>
      </c>
      <c r="AA370">
        <f>MATCH(dataset!AA370,_xlfn._xlws.SORT(_xlfn.UNIQUE(dataset!$AA$2:$AA$501)),0)</f>
        <v>9</v>
      </c>
      <c r="AB370">
        <f>MATCH(dataset!AB370,_xlfn._xlws.SORT(_xlfn.UNIQUE(dataset!$AB$2:$AB$501)),0)</f>
        <v>1</v>
      </c>
      <c r="AC370">
        <f>VALUE(dataset!AC370)</f>
        <v>104432</v>
      </c>
    </row>
    <row r="371" spans="1:29" x14ac:dyDescent="0.3">
      <c r="A371">
        <f>VALUE(RIGHT(dataset!A371,6))</f>
        <v>370</v>
      </c>
      <c r="B371">
        <f>VALUE(dataset!B371)</f>
        <v>20</v>
      </c>
      <c r="C371">
        <f>IF(dataset!C371="Male",1,2)</f>
        <v>1</v>
      </c>
      <c r="D371">
        <f>MATCH(dataset!D371,{"Freshman";"Sophomore";"Junior";"Senior"},0)</f>
        <v>3</v>
      </c>
      <c r="E371">
        <f>MATCH(dataset!E371,_xlfn._xlws.SORT(_xlfn.UNIQUE(dataset!$E$2:$E$501)),0)</f>
        <v>5</v>
      </c>
      <c r="F371">
        <f>VALUE(dataset!F371)</f>
        <v>76</v>
      </c>
      <c r="G371">
        <f>VALUE(dataset!G371)</f>
        <v>20</v>
      </c>
      <c r="H371" s="2">
        <f>VALUE(dataset!H371)</f>
        <v>2.85</v>
      </c>
      <c r="I371">
        <f>MATCH(dataset!I371,{"Poor";"Average";"Good";"Excellent"},0)</f>
        <v>2</v>
      </c>
      <c r="J371">
        <f>VALUE(dataset!J371)</f>
        <v>6</v>
      </c>
      <c r="K371">
        <f>VALUE(dataset!K371)</f>
        <v>8</v>
      </c>
      <c r="L371">
        <f>VALUE(dataset!L371)</f>
        <v>0</v>
      </c>
      <c r="M371">
        <f>VALUE(dataset!M371)</f>
        <v>2</v>
      </c>
      <c r="N371">
        <f>IF(dataset!N371="Yes",1,0)</f>
        <v>1</v>
      </c>
      <c r="O371">
        <f>VALUE(dataset!O371)</f>
        <v>3</v>
      </c>
      <c r="P371">
        <f>IF(dataset!P371="Yes",1,0)</f>
        <v>1</v>
      </c>
      <c r="Q371">
        <f>IF(dataset!Q371="Yes",1,0)</f>
        <v>1</v>
      </c>
      <c r="R371">
        <f>VALUE(dataset!R371)</f>
        <v>97</v>
      </c>
      <c r="S371">
        <f>VALUE(dataset!S371)</f>
        <v>10</v>
      </c>
      <c r="T371">
        <f>VALUE(dataset!T371)</f>
        <v>6</v>
      </c>
      <c r="U371">
        <f>VALUE(dataset!U371)</f>
        <v>4</v>
      </c>
      <c r="V371">
        <f>MATCH(dataset!V371,{"Basic";"Intermediate";"Advanced"},0)</f>
        <v>3</v>
      </c>
      <c r="W371">
        <f>VALUE(dataset!W371)</f>
        <v>70</v>
      </c>
      <c r="X371">
        <f>VALUE(dataset!X371)</f>
        <v>189.85</v>
      </c>
      <c r="Y371">
        <f>IF(dataset!Y371="Placed",1,0)</f>
        <v>1</v>
      </c>
      <c r="Z371">
        <f>IFERROR(VALUE(RIGHT(dataset!Z371,1)),0)</f>
        <v>1</v>
      </c>
      <c r="AA371">
        <f>MATCH(dataset!AA371,_xlfn._xlws.SORT(_xlfn.UNIQUE(dataset!$AA$2:$AA$501)),0)</f>
        <v>7</v>
      </c>
      <c r="AB371">
        <f>MATCH(dataset!AB371,_xlfn._xlws.SORT(_xlfn.UNIQUE(dataset!$AB$2:$AB$501)),0)</f>
        <v>1</v>
      </c>
      <c r="AC371">
        <f>VALUE(dataset!AC371)</f>
        <v>91696</v>
      </c>
    </row>
    <row r="372" spans="1:29" x14ac:dyDescent="0.3">
      <c r="A372">
        <f>VALUE(RIGHT(dataset!A372,6))</f>
        <v>371</v>
      </c>
      <c r="B372">
        <f>VALUE(dataset!B372)</f>
        <v>20</v>
      </c>
      <c r="C372">
        <f>IF(dataset!C372="Male",1,2)</f>
        <v>2</v>
      </c>
      <c r="D372">
        <f>MATCH(dataset!D372,{"Freshman";"Sophomore";"Junior";"Senior"},0)</f>
        <v>3</v>
      </c>
      <c r="E372">
        <f>MATCH(dataset!E372,_xlfn._xlws.SORT(_xlfn.UNIQUE(dataset!$E$2:$E$501)),0)</f>
        <v>6</v>
      </c>
      <c r="F372">
        <f>VALUE(dataset!F372)</f>
        <v>84</v>
      </c>
      <c r="G372">
        <f>VALUE(dataset!G372)</f>
        <v>18</v>
      </c>
      <c r="H372" s="2">
        <f>VALUE(dataset!H372)</f>
        <v>3.05</v>
      </c>
      <c r="I372">
        <f>MATCH(dataset!I372,{"Poor";"Average";"Good";"Excellent"},0)</f>
        <v>2</v>
      </c>
      <c r="J372">
        <f>VALUE(dataset!J372)</f>
        <v>5</v>
      </c>
      <c r="K372">
        <f>VALUE(dataset!K372)</f>
        <v>9</v>
      </c>
      <c r="L372">
        <f>VALUE(dataset!L372)</f>
        <v>0</v>
      </c>
      <c r="M372">
        <f>VALUE(dataset!M372)</f>
        <v>1</v>
      </c>
      <c r="N372">
        <f>IF(dataset!N372="Yes",1,0)</f>
        <v>0</v>
      </c>
      <c r="O372">
        <f>VALUE(dataset!O372)</f>
        <v>4</v>
      </c>
      <c r="P372">
        <f>IF(dataset!P372="Yes",1,0)</f>
        <v>0</v>
      </c>
      <c r="Q372">
        <f>IF(dataset!Q372="Yes",1,0)</f>
        <v>1</v>
      </c>
      <c r="R372">
        <f>VALUE(dataset!R372)</f>
        <v>88</v>
      </c>
      <c r="S372">
        <f>VALUE(dataset!S372)</f>
        <v>10</v>
      </c>
      <c r="T372">
        <f>VALUE(dataset!T372)</f>
        <v>5</v>
      </c>
      <c r="U372">
        <f>VALUE(dataset!U372)</f>
        <v>6</v>
      </c>
      <c r="V372">
        <f>MATCH(dataset!V372,{"Basic";"Intermediate";"Advanced"},0)</f>
        <v>3</v>
      </c>
      <c r="W372">
        <f>VALUE(dataset!W372)</f>
        <v>67</v>
      </c>
      <c r="X372">
        <f>VALUE(dataset!X372)</f>
        <v>195.65</v>
      </c>
      <c r="Y372">
        <f>IF(dataset!Y372="Placed",1,0)</f>
        <v>0</v>
      </c>
      <c r="Z372">
        <f>IFERROR(VALUE(RIGHT(dataset!Z372,1)),0)</f>
        <v>0</v>
      </c>
      <c r="AA372">
        <f>MATCH(dataset!AA372,_xlfn._xlws.SORT(_xlfn.UNIQUE(dataset!$AA$2:$AA$501)),0)</f>
        <v>14</v>
      </c>
      <c r="AB372">
        <f>MATCH(dataset!AB372,_xlfn._xlws.SORT(_xlfn.UNIQUE(dataset!$AB$2:$AB$501)),0)</f>
        <v>3</v>
      </c>
      <c r="AC372">
        <f>VALUE(dataset!AC372)</f>
        <v>0</v>
      </c>
    </row>
    <row r="373" spans="1:29" x14ac:dyDescent="0.3">
      <c r="A373">
        <f>VALUE(RIGHT(dataset!A373,6))</f>
        <v>372</v>
      </c>
      <c r="B373">
        <f>VALUE(dataset!B373)</f>
        <v>21</v>
      </c>
      <c r="C373">
        <f>IF(dataset!C373="Male",1,2)</f>
        <v>2</v>
      </c>
      <c r="D373">
        <f>MATCH(dataset!D373,{"Freshman";"Sophomore";"Junior";"Senior"},0)</f>
        <v>3</v>
      </c>
      <c r="E373">
        <f>MATCH(dataset!E373,_xlfn._xlws.SORT(_xlfn.UNIQUE(dataset!$E$2:$E$501)),0)</f>
        <v>8</v>
      </c>
      <c r="F373">
        <f>VALUE(dataset!F373)</f>
        <v>63</v>
      </c>
      <c r="G373">
        <f>VALUE(dataset!G373)</f>
        <v>18</v>
      </c>
      <c r="H373" s="2">
        <f>VALUE(dataset!H373)</f>
        <v>2.81</v>
      </c>
      <c r="I373">
        <f>MATCH(dataset!I373,{"Poor";"Average";"Good";"Excellent"},0)</f>
        <v>2</v>
      </c>
      <c r="J373">
        <f>VALUE(dataset!J373)</f>
        <v>7</v>
      </c>
      <c r="K373">
        <f>VALUE(dataset!K373)</f>
        <v>7</v>
      </c>
      <c r="L373">
        <f>VALUE(dataset!L373)</f>
        <v>3</v>
      </c>
      <c r="M373">
        <f>VALUE(dataset!M373)</f>
        <v>3</v>
      </c>
      <c r="N373">
        <f>IF(dataset!N373="Yes",1,0)</f>
        <v>0</v>
      </c>
      <c r="O373">
        <f>VALUE(dataset!O373)</f>
        <v>3</v>
      </c>
      <c r="P373">
        <f>IF(dataset!P373="Yes",1,0)</f>
        <v>0</v>
      </c>
      <c r="Q373">
        <f>IF(dataset!Q373="Yes",1,0)</f>
        <v>1</v>
      </c>
      <c r="R373">
        <f>VALUE(dataset!R373)</f>
        <v>97</v>
      </c>
      <c r="S373">
        <f>VALUE(dataset!S373)</f>
        <v>8</v>
      </c>
      <c r="T373">
        <f>VALUE(dataset!T373)</f>
        <v>9</v>
      </c>
      <c r="U373">
        <f>VALUE(dataset!U373)</f>
        <v>7</v>
      </c>
      <c r="V373">
        <f>MATCH(dataset!V373,{"Basic";"Intermediate";"Advanced"},0)</f>
        <v>3</v>
      </c>
      <c r="W373">
        <f>VALUE(dataset!W373)</f>
        <v>70</v>
      </c>
      <c r="X373">
        <f>VALUE(dataset!X373)</f>
        <v>197.75</v>
      </c>
      <c r="Y373">
        <f>IF(dataset!Y373="Placed",1,0)</f>
        <v>0</v>
      </c>
      <c r="Z373">
        <f>IFERROR(VALUE(RIGHT(dataset!Z373,1)),0)</f>
        <v>0</v>
      </c>
      <c r="AA373">
        <f>MATCH(dataset!AA373,_xlfn._xlws.SORT(_xlfn.UNIQUE(dataset!$AA$2:$AA$501)),0)</f>
        <v>14</v>
      </c>
      <c r="AB373">
        <f>MATCH(dataset!AB373,_xlfn._xlws.SORT(_xlfn.UNIQUE(dataset!$AB$2:$AB$501)),0)</f>
        <v>3</v>
      </c>
      <c r="AC373">
        <f>VALUE(dataset!AC373)</f>
        <v>0</v>
      </c>
    </row>
    <row r="374" spans="1:29" x14ac:dyDescent="0.3">
      <c r="A374">
        <f>VALUE(RIGHT(dataset!A374,6))</f>
        <v>373</v>
      </c>
      <c r="B374">
        <f>VALUE(dataset!B374)</f>
        <v>25</v>
      </c>
      <c r="C374">
        <f>IF(dataset!C374="Male",1,2)</f>
        <v>1</v>
      </c>
      <c r="D374">
        <f>MATCH(dataset!D374,{"Freshman";"Sophomore";"Junior";"Senior"},0)</f>
        <v>3</v>
      </c>
      <c r="E374">
        <f>MATCH(dataset!E374,_xlfn._xlws.SORT(_xlfn.UNIQUE(dataset!$E$2:$E$501)),0)</f>
        <v>1</v>
      </c>
      <c r="F374">
        <f>VALUE(dataset!F374)</f>
        <v>71</v>
      </c>
      <c r="G374">
        <f>VALUE(dataset!G374)</f>
        <v>22</v>
      </c>
      <c r="H374" s="2">
        <f>VALUE(dataset!H374)</f>
        <v>2.92</v>
      </c>
      <c r="I374">
        <f>MATCH(dataset!I374,{"Poor";"Average";"Good";"Excellent"},0)</f>
        <v>2</v>
      </c>
      <c r="J374">
        <f>VALUE(dataset!J374)</f>
        <v>7</v>
      </c>
      <c r="K374">
        <f>VALUE(dataset!K374)</f>
        <v>8</v>
      </c>
      <c r="L374">
        <f>VALUE(dataset!L374)</f>
        <v>2</v>
      </c>
      <c r="M374">
        <f>VALUE(dataset!M374)</f>
        <v>4</v>
      </c>
      <c r="N374">
        <f>IF(dataset!N374="Yes",1,0)</f>
        <v>0</v>
      </c>
      <c r="O374">
        <f>VALUE(dataset!O374)</f>
        <v>4</v>
      </c>
      <c r="P374">
        <f>IF(dataset!P374="Yes",1,0)</f>
        <v>0</v>
      </c>
      <c r="Q374">
        <f>IF(dataset!Q374="Yes",1,0)</f>
        <v>1</v>
      </c>
      <c r="R374">
        <f>VALUE(dataset!R374)</f>
        <v>100</v>
      </c>
      <c r="S374">
        <f>VALUE(dataset!S374)</f>
        <v>7</v>
      </c>
      <c r="T374">
        <f>VALUE(dataset!T374)</f>
        <v>6</v>
      </c>
      <c r="U374">
        <f>VALUE(dataset!U374)</f>
        <v>6</v>
      </c>
      <c r="V374">
        <f>MATCH(dataset!V374,{"Basic";"Intermediate";"Advanced"},0)</f>
        <v>3</v>
      </c>
      <c r="W374">
        <f>VALUE(dataset!W374)</f>
        <v>73</v>
      </c>
      <c r="X374">
        <f>VALUE(dataset!X374)</f>
        <v>203.3</v>
      </c>
      <c r="Y374">
        <f>IF(dataset!Y374="Placed",1,0)</f>
        <v>0</v>
      </c>
      <c r="Z374">
        <f>IFERROR(VALUE(RIGHT(dataset!Z374,1)),0)</f>
        <v>0</v>
      </c>
      <c r="AA374">
        <f>MATCH(dataset!AA374,_xlfn._xlws.SORT(_xlfn.UNIQUE(dataset!$AA$2:$AA$501)),0)</f>
        <v>14</v>
      </c>
      <c r="AB374">
        <f>MATCH(dataset!AB374,_xlfn._xlws.SORT(_xlfn.UNIQUE(dataset!$AB$2:$AB$501)),0)</f>
        <v>3</v>
      </c>
      <c r="AC374">
        <f>VALUE(dataset!AC374)</f>
        <v>0</v>
      </c>
    </row>
    <row r="375" spans="1:29" x14ac:dyDescent="0.3">
      <c r="A375">
        <f>VALUE(RIGHT(dataset!A375,6))</f>
        <v>374</v>
      </c>
      <c r="B375">
        <f>VALUE(dataset!B375)</f>
        <v>21</v>
      </c>
      <c r="C375">
        <f>IF(dataset!C375="Male",1,2)</f>
        <v>1</v>
      </c>
      <c r="D375">
        <f>MATCH(dataset!D375,{"Freshman";"Sophomore";"Junior";"Senior"},0)</f>
        <v>4</v>
      </c>
      <c r="E375">
        <f>MATCH(dataset!E375,_xlfn._xlws.SORT(_xlfn.UNIQUE(dataset!$E$2:$E$501)),0)</f>
        <v>3</v>
      </c>
      <c r="F375">
        <f>VALUE(dataset!F375)</f>
        <v>79</v>
      </c>
      <c r="G375">
        <f>VALUE(dataset!G375)</f>
        <v>15</v>
      </c>
      <c r="H375" s="2">
        <f>VALUE(dataset!H375)</f>
        <v>3.35</v>
      </c>
      <c r="I375">
        <f>MATCH(dataset!I375,{"Poor";"Average";"Good";"Excellent"},0)</f>
        <v>3</v>
      </c>
      <c r="J375">
        <f>VALUE(dataset!J375)</f>
        <v>7</v>
      </c>
      <c r="K375">
        <f>VALUE(dataset!K375)</f>
        <v>8</v>
      </c>
      <c r="L375">
        <f>VALUE(dataset!L375)</f>
        <v>2</v>
      </c>
      <c r="M375">
        <f>VALUE(dataset!M375)</f>
        <v>4</v>
      </c>
      <c r="N375">
        <f>IF(dataset!N375="Yes",1,0)</f>
        <v>1</v>
      </c>
      <c r="O375">
        <f>VALUE(dataset!O375)</f>
        <v>5</v>
      </c>
      <c r="P375">
        <f>IF(dataset!P375="Yes",1,0)</f>
        <v>0</v>
      </c>
      <c r="Q375">
        <f>IF(dataset!Q375="Yes",1,0)</f>
        <v>1</v>
      </c>
      <c r="R375">
        <f>VALUE(dataset!R375)</f>
        <v>100</v>
      </c>
      <c r="S375">
        <f>VALUE(dataset!S375)</f>
        <v>9</v>
      </c>
      <c r="T375">
        <f>VALUE(dataset!T375)</f>
        <v>6</v>
      </c>
      <c r="U375">
        <f>VALUE(dataset!U375)</f>
        <v>7</v>
      </c>
      <c r="V375">
        <f>MATCH(dataset!V375,{"Basic";"Intermediate";"Advanced"},0)</f>
        <v>3</v>
      </c>
      <c r="W375">
        <f>VALUE(dataset!W375)</f>
        <v>98</v>
      </c>
      <c r="X375">
        <f>VALUE(dataset!X375)</f>
        <v>233.25</v>
      </c>
      <c r="Y375">
        <f>IF(dataset!Y375="Placed",1,0)</f>
        <v>0</v>
      </c>
      <c r="Z375">
        <f>IFERROR(VALUE(RIGHT(dataset!Z375,1)),0)</f>
        <v>0</v>
      </c>
      <c r="AA375">
        <f>MATCH(dataset!AA375,_xlfn._xlws.SORT(_xlfn.UNIQUE(dataset!$AA$2:$AA$501)),0)</f>
        <v>14</v>
      </c>
      <c r="AB375">
        <f>MATCH(dataset!AB375,_xlfn._xlws.SORT(_xlfn.UNIQUE(dataset!$AB$2:$AB$501)),0)</f>
        <v>3</v>
      </c>
      <c r="AC375">
        <f>VALUE(dataset!AC375)</f>
        <v>0</v>
      </c>
    </row>
    <row r="376" spans="1:29" x14ac:dyDescent="0.3">
      <c r="A376">
        <f>VALUE(RIGHT(dataset!A376,6))</f>
        <v>375</v>
      </c>
      <c r="B376">
        <f>VALUE(dataset!B376)</f>
        <v>21</v>
      </c>
      <c r="C376">
        <f>IF(dataset!C376="Male",1,2)</f>
        <v>1</v>
      </c>
      <c r="D376">
        <f>MATCH(dataset!D376,{"Freshman";"Sophomore";"Junior";"Senior"},0)</f>
        <v>1</v>
      </c>
      <c r="E376">
        <f>MATCH(dataset!E376,_xlfn._xlws.SORT(_xlfn.UNIQUE(dataset!$E$2:$E$501)),0)</f>
        <v>7</v>
      </c>
      <c r="F376">
        <f>VALUE(dataset!F376)</f>
        <v>68</v>
      </c>
      <c r="G376">
        <f>VALUE(dataset!G376)</f>
        <v>30</v>
      </c>
      <c r="H376" s="2">
        <f>VALUE(dataset!H376)</f>
        <v>3.05</v>
      </c>
      <c r="I376">
        <f>MATCH(dataset!I376,{"Poor";"Average";"Good";"Excellent"},0)</f>
        <v>2</v>
      </c>
      <c r="J376">
        <f>VALUE(dataset!J376)</f>
        <v>7</v>
      </c>
      <c r="K376">
        <f>VALUE(dataset!K376)</f>
        <v>8</v>
      </c>
      <c r="L376">
        <f>VALUE(dataset!L376)</f>
        <v>0</v>
      </c>
      <c r="M376">
        <f>VALUE(dataset!M376)</f>
        <v>4</v>
      </c>
      <c r="N376">
        <f>IF(dataset!N376="Yes",1,0)</f>
        <v>0</v>
      </c>
      <c r="O376">
        <f>VALUE(dataset!O376)</f>
        <v>4</v>
      </c>
      <c r="P376">
        <f>IF(dataset!P376="Yes",1,0)</f>
        <v>0</v>
      </c>
      <c r="Q376">
        <f>IF(dataset!Q376="Yes",1,0)</f>
        <v>1</v>
      </c>
      <c r="R376">
        <f>VALUE(dataset!R376)</f>
        <v>100</v>
      </c>
      <c r="S376">
        <f>VALUE(dataset!S376)</f>
        <v>8</v>
      </c>
      <c r="T376">
        <f>VALUE(dataset!T376)</f>
        <v>6</v>
      </c>
      <c r="U376">
        <f>VALUE(dataset!U376)</f>
        <v>5</v>
      </c>
      <c r="V376">
        <f>MATCH(dataset!V376,{"Basic";"Intermediate";"Advanced"},0)</f>
        <v>3</v>
      </c>
      <c r="W376">
        <f>VALUE(dataset!W376)</f>
        <v>76</v>
      </c>
      <c r="X376">
        <f>VALUE(dataset!X376)</f>
        <v>203.75</v>
      </c>
      <c r="Y376">
        <f>IF(dataset!Y376="Placed",1,0)</f>
        <v>1</v>
      </c>
      <c r="Z376">
        <f>IFERROR(VALUE(RIGHT(dataset!Z376,1)),0)</f>
        <v>1</v>
      </c>
      <c r="AA376">
        <f>MATCH(dataset!AA376,_xlfn._xlws.SORT(_xlfn.UNIQUE(dataset!$AA$2:$AA$501)),0)</f>
        <v>5</v>
      </c>
      <c r="AB376">
        <f>MATCH(dataset!AB376,_xlfn._xlws.SORT(_xlfn.UNIQUE(dataset!$AB$2:$AB$501)),0)</f>
        <v>5</v>
      </c>
      <c r="AC376">
        <f>VALUE(dataset!AC376)</f>
        <v>74726</v>
      </c>
    </row>
    <row r="377" spans="1:29" x14ac:dyDescent="0.3">
      <c r="A377">
        <f>VALUE(RIGHT(dataset!A377,6))</f>
        <v>376</v>
      </c>
      <c r="B377">
        <f>VALUE(dataset!B377)</f>
        <v>19</v>
      </c>
      <c r="C377">
        <f>IF(dataset!C377="Male",1,2)</f>
        <v>1</v>
      </c>
      <c r="D377">
        <f>MATCH(dataset!D377,{"Freshman";"Sophomore";"Junior";"Senior"},0)</f>
        <v>2</v>
      </c>
      <c r="E377">
        <f>MATCH(dataset!E377,_xlfn._xlws.SORT(_xlfn.UNIQUE(dataset!$E$2:$E$501)),0)</f>
        <v>3</v>
      </c>
      <c r="F377">
        <f>VALUE(dataset!F377)</f>
        <v>72</v>
      </c>
      <c r="G377">
        <f>VALUE(dataset!G377)</f>
        <v>18</v>
      </c>
      <c r="H377" s="2">
        <f>VALUE(dataset!H377)</f>
        <v>2.77</v>
      </c>
      <c r="I377">
        <f>MATCH(dataset!I377,{"Poor";"Average";"Good";"Excellent"},0)</f>
        <v>2</v>
      </c>
      <c r="J377">
        <f>VALUE(dataset!J377)</f>
        <v>5</v>
      </c>
      <c r="K377">
        <f>VALUE(dataset!K377)</f>
        <v>5</v>
      </c>
      <c r="L377">
        <f>VALUE(dataset!L377)</f>
        <v>0</v>
      </c>
      <c r="M377">
        <f>VALUE(dataset!M377)</f>
        <v>1</v>
      </c>
      <c r="N377">
        <f>IF(dataset!N377="Yes",1,0)</f>
        <v>1</v>
      </c>
      <c r="O377">
        <f>VALUE(dataset!O377)</f>
        <v>2</v>
      </c>
      <c r="P377">
        <f>IF(dataset!P377="Yes",1,0)</f>
        <v>0</v>
      </c>
      <c r="Q377">
        <f>IF(dataset!Q377="Yes",1,0)</f>
        <v>1</v>
      </c>
      <c r="R377">
        <f>VALUE(dataset!R377)</f>
        <v>67</v>
      </c>
      <c r="S377">
        <f>VALUE(dataset!S377)</f>
        <v>8</v>
      </c>
      <c r="T377">
        <f>VALUE(dataset!T377)</f>
        <v>7</v>
      </c>
      <c r="U377">
        <f>VALUE(dataset!U377)</f>
        <v>4</v>
      </c>
      <c r="V377">
        <f>MATCH(dataset!V377,{"Basic";"Intermediate";"Advanced"},0)</f>
        <v>2</v>
      </c>
      <c r="W377">
        <f>VALUE(dataset!W377)</f>
        <v>58</v>
      </c>
      <c r="X377">
        <f>VALUE(dataset!X377)</f>
        <v>154.65</v>
      </c>
      <c r="Y377">
        <f>IF(dataset!Y377="Placed",1,0)</f>
        <v>0</v>
      </c>
      <c r="Z377">
        <f>IFERROR(VALUE(RIGHT(dataset!Z377,1)),0)</f>
        <v>0</v>
      </c>
      <c r="AA377">
        <f>MATCH(dataset!AA377,_xlfn._xlws.SORT(_xlfn.UNIQUE(dataset!$AA$2:$AA$501)),0)</f>
        <v>14</v>
      </c>
      <c r="AB377">
        <f>MATCH(dataset!AB377,_xlfn._xlws.SORT(_xlfn.UNIQUE(dataset!$AB$2:$AB$501)),0)</f>
        <v>3</v>
      </c>
      <c r="AC377">
        <f>VALUE(dataset!AC377)</f>
        <v>0</v>
      </c>
    </row>
    <row r="378" spans="1:29" x14ac:dyDescent="0.3">
      <c r="A378">
        <f>VALUE(RIGHT(dataset!A378,6))</f>
        <v>377</v>
      </c>
      <c r="B378">
        <f>VALUE(dataset!B378)</f>
        <v>20</v>
      </c>
      <c r="C378">
        <f>IF(dataset!C378="Male",1,2)</f>
        <v>1</v>
      </c>
      <c r="D378">
        <f>MATCH(dataset!D378,{"Freshman";"Sophomore";"Junior";"Senior"},0)</f>
        <v>2</v>
      </c>
      <c r="E378">
        <f>MATCH(dataset!E378,_xlfn._xlws.SORT(_xlfn.UNIQUE(dataset!$E$2:$E$501)),0)</f>
        <v>8</v>
      </c>
      <c r="F378">
        <f>VALUE(dataset!F378)</f>
        <v>93</v>
      </c>
      <c r="G378">
        <f>VALUE(dataset!G378)</f>
        <v>16</v>
      </c>
      <c r="H378" s="2">
        <f>VALUE(dataset!H378)</f>
        <v>3.38</v>
      </c>
      <c r="I378">
        <f>MATCH(dataset!I378,{"Poor";"Average";"Good";"Excellent"},0)</f>
        <v>3</v>
      </c>
      <c r="J378">
        <f>VALUE(dataset!J378)</f>
        <v>8</v>
      </c>
      <c r="K378">
        <f>VALUE(dataset!K378)</f>
        <v>7</v>
      </c>
      <c r="L378">
        <f>VALUE(dataset!L378)</f>
        <v>3</v>
      </c>
      <c r="M378">
        <f>VALUE(dataset!M378)</f>
        <v>5</v>
      </c>
      <c r="N378">
        <f>IF(dataset!N378="Yes",1,0)</f>
        <v>1</v>
      </c>
      <c r="O378">
        <f>VALUE(dataset!O378)</f>
        <v>5</v>
      </c>
      <c r="P378">
        <f>IF(dataset!P378="Yes",1,0)</f>
        <v>1</v>
      </c>
      <c r="Q378">
        <f>IF(dataset!Q378="Yes",1,0)</f>
        <v>0</v>
      </c>
      <c r="R378">
        <f>VALUE(dataset!R378)</f>
        <v>100</v>
      </c>
      <c r="S378">
        <f>VALUE(dataset!S378)</f>
        <v>10</v>
      </c>
      <c r="T378">
        <f>VALUE(dataset!T378)</f>
        <v>9</v>
      </c>
      <c r="U378">
        <f>VALUE(dataset!U378)</f>
        <v>9</v>
      </c>
      <c r="V378">
        <f>MATCH(dataset!V378,{"Basic";"Intermediate";"Advanced"},0)</f>
        <v>3</v>
      </c>
      <c r="W378">
        <f>VALUE(dataset!W378)</f>
        <v>79</v>
      </c>
      <c r="X378">
        <f>VALUE(dataset!X378)</f>
        <v>233.7</v>
      </c>
      <c r="Y378">
        <f>IF(dataset!Y378="Placed",1,0)</f>
        <v>1</v>
      </c>
      <c r="Z378">
        <f>IFERROR(VALUE(RIGHT(dataset!Z378,1)),0)</f>
        <v>1</v>
      </c>
      <c r="AA378">
        <f>MATCH(dataset!AA378,_xlfn._xlws.SORT(_xlfn.UNIQUE(dataset!$AA$2:$AA$501)),0)</f>
        <v>17</v>
      </c>
      <c r="AB378">
        <f>MATCH(dataset!AB378,_xlfn._xlws.SORT(_xlfn.UNIQUE(dataset!$AB$2:$AB$501)),0)</f>
        <v>1</v>
      </c>
      <c r="AC378">
        <f>VALUE(dataset!AC378)</f>
        <v>108378</v>
      </c>
    </row>
    <row r="379" spans="1:29" x14ac:dyDescent="0.3">
      <c r="A379">
        <f>VALUE(RIGHT(dataset!A379,6))</f>
        <v>378</v>
      </c>
      <c r="B379">
        <f>VALUE(dataset!B379)</f>
        <v>23</v>
      </c>
      <c r="C379">
        <f>IF(dataset!C379="Male",1,2)</f>
        <v>1</v>
      </c>
      <c r="D379">
        <f>MATCH(dataset!D379,{"Freshman";"Sophomore";"Junior";"Senior"},0)</f>
        <v>3</v>
      </c>
      <c r="E379">
        <f>MATCH(dataset!E379,_xlfn._xlws.SORT(_xlfn.UNIQUE(dataset!$E$2:$E$501)),0)</f>
        <v>1</v>
      </c>
      <c r="F379">
        <f>VALUE(dataset!F379)</f>
        <v>74</v>
      </c>
      <c r="G379">
        <f>VALUE(dataset!G379)</f>
        <v>22</v>
      </c>
      <c r="H379" s="2">
        <f>VALUE(dataset!H379)</f>
        <v>2.87</v>
      </c>
      <c r="I379">
        <f>MATCH(dataset!I379,{"Poor";"Average";"Good";"Excellent"},0)</f>
        <v>2</v>
      </c>
      <c r="J379">
        <f>VALUE(dataset!J379)</f>
        <v>8</v>
      </c>
      <c r="K379">
        <f>VALUE(dataset!K379)</f>
        <v>12</v>
      </c>
      <c r="L379">
        <f>VALUE(dataset!L379)</f>
        <v>2</v>
      </c>
      <c r="M379">
        <f>VALUE(dataset!M379)</f>
        <v>6</v>
      </c>
      <c r="N379">
        <f>IF(dataset!N379="Yes",1,0)</f>
        <v>1</v>
      </c>
      <c r="O379">
        <f>VALUE(dataset!O379)</f>
        <v>5</v>
      </c>
      <c r="P379">
        <f>IF(dataset!P379="Yes",1,0)</f>
        <v>0</v>
      </c>
      <c r="Q379">
        <f>IF(dataset!Q379="Yes",1,0)</f>
        <v>1</v>
      </c>
      <c r="R379">
        <f>VALUE(dataset!R379)</f>
        <v>100</v>
      </c>
      <c r="S379">
        <f>VALUE(dataset!S379)</f>
        <v>10</v>
      </c>
      <c r="T379">
        <f>VALUE(dataset!T379)</f>
        <v>7</v>
      </c>
      <c r="U379">
        <f>VALUE(dataset!U379)</f>
        <v>8</v>
      </c>
      <c r="V379">
        <f>MATCH(dataset!V379,{"Basic";"Intermediate";"Advanced"},0)</f>
        <v>3</v>
      </c>
      <c r="W379">
        <f>VALUE(dataset!W379)</f>
        <v>91</v>
      </c>
      <c r="X379">
        <f>VALUE(dataset!X379)</f>
        <v>238.55</v>
      </c>
      <c r="Y379">
        <f>IF(dataset!Y379="Placed",1,0)</f>
        <v>1</v>
      </c>
      <c r="Z379">
        <f>IFERROR(VALUE(RIGHT(dataset!Z379,1)),0)</f>
        <v>1</v>
      </c>
      <c r="AA379">
        <f>MATCH(dataset!AA379,_xlfn._xlws.SORT(_xlfn.UNIQUE(dataset!$AA$2:$AA$501)),0)</f>
        <v>13</v>
      </c>
      <c r="AB379">
        <f>MATCH(dataset!AB379,_xlfn._xlws.SORT(_xlfn.UNIQUE(dataset!$AB$2:$AB$501)),0)</f>
        <v>2</v>
      </c>
      <c r="AC379">
        <f>VALUE(dataset!AC379)</f>
        <v>95894</v>
      </c>
    </row>
    <row r="380" spans="1:29" x14ac:dyDescent="0.3">
      <c r="A380">
        <f>VALUE(RIGHT(dataset!A380,6))</f>
        <v>379</v>
      </c>
      <c r="B380">
        <f>VALUE(dataset!B380)</f>
        <v>18</v>
      </c>
      <c r="C380">
        <f>IF(dataset!C380="Male",1,2)</f>
        <v>1</v>
      </c>
      <c r="D380">
        <f>MATCH(dataset!D380,{"Freshman";"Sophomore";"Junior";"Senior"},0)</f>
        <v>2</v>
      </c>
      <c r="E380">
        <f>MATCH(dataset!E380,_xlfn._xlws.SORT(_xlfn.UNIQUE(dataset!$E$2:$E$501)),0)</f>
        <v>7</v>
      </c>
      <c r="F380">
        <f>VALUE(dataset!F380)</f>
        <v>67</v>
      </c>
      <c r="G380">
        <f>VALUE(dataset!G380)</f>
        <v>15</v>
      </c>
      <c r="H380" s="2">
        <f>VALUE(dataset!H380)</f>
        <v>2.87</v>
      </c>
      <c r="I380">
        <f>MATCH(dataset!I380,{"Poor";"Average";"Good";"Excellent"},0)</f>
        <v>2</v>
      </c>
      <c r="J380">
        <f>VALUE(dataset!J380)</f>
        <v>6</v>
      </c>
      <c r="K380">
        <f>VALUE(dataset!K380)</f>
        <v>8</v>
      </c>
      <c r="L380">
        <f>VALUE(dataset!L380)</f>
        <v>3</v>
      </c>
      <c r="M380">
        <f>VALUE(dataset!M380)</f>
        <v>4</v>
      </c>
      <c r="N380">
        <f>IF(dataset!N380="Yes",1,0)</f>
        <v>0</v>
      </c>
      <c r="O380">
        <f>VALUE(dataset!O380)</f>
        <v>4</v>
      </c>
      <c r="P380">
        <f>IF(dataset!P380="Yes",1,0)</f>
        <v>0</v>
      </c>
      <c r="Q380">
        <f>IF(dataset!Q380="Yes",1,0)</f>
        <v>1</v>
      </c>
      <c r="R380">
        <f>VALUE(dataset!R380)</f>
        <v>99</v>
      </c>
      <c r="S380">
        <f>VALUE(dataset!S380)</f>
        <v>7</v>
      </c>
      <c r="T380">
        <f>VALUE(dataset!T380)</f>
        <v>7</v>
      </c>
      <c r="U380">
        <f>VALUE(dataset!U380)</f>
        <v>6</v>
      </c>
      <c r="V380">
        <f>MATCH(dataset!V380,{"Basic";"Intermediate";"Advanced"},0)</f>
        <v>3</v>
      </c>
      <c r="W380">
        <f>VALUE(dataset!W380)</f>
        <v>79</v>
      </c>
      <c r="X380">
        <f>VALUE(dataset!X380)</f>
        <v>202.75</v>
      </c>
      <c r="Y380">
        <f>IF(dataset!Y380="Placed",1,0)</f>
        <v>1</v>
      </c>
      <c r="Z380">
        <f>IFERROR(VALUE(RIGHT(dataset!Z380,1)),0)</f>
        <v>1</v>
      </c>
      <c r="AA380">
        <f>MATCH(dataset!AA380,_xlfn._xlws.SORT(_xlfn.UNIQUE(dataset!$AA$2:$AA$501)),0)</f>
        <v>5</v>
      </c>
      <c r="AB380">
        <f>MATCH(dataset!AB380,_xlfn._xlws.SORT(_xlfn.UNIQUE(dataset!$AB$2:$AB$501)),0)</f>
        <v>2</v>
      </c>
      <c r="AC380">
        <f>VALUE(dataset!AC380)</f>
        <v>94453</v>
      </c>
    </row>
    <row r="381" spans="1:29" x14ac:dyDescent="0.3">
      <c r="A381">
        <f>VALUE(RIGHT(dataset!A381,6))</f>
        <v>380</v>
      </c>
      <c r="B381">
        <f>VALUE(dataset!B381)</f>
        <v>18</v>
      </c>
      <c r="C381">
        <f>IF(dataset!C381="Male",1,2)</f>
        <v>2</v>
      </c>
      <c r="D381">
        <f>MATCH(dataset!D381,{"Freshman";"Sophomore";"Junior";"Senior"},0)</f>
        <v>1</v>
      </c>
      <c r="E381">
        <f>MATCH(dataset!E381,_xlfn._xlws.SORT(_xlfn.UNIQUE(dataset!$E$2:$E$501)),0)</f>
        <v>3</v>
      </c>
      <c r="F381">
        <f>VALUE(dataset!F381)</f>
        <v>80</v>
      </c>
      <c r="G381">
        <f>VALUE(dataset!G381)</f>
        <v>16</v>
      </c>
      <c r="H381" s="2">
        <f>VALUE(dataset!H381)</f>
        <v>2.84</v>
      </c>
      <c r="I381">
        <f>MATCH(dataset!I381,{"Poor";"Average";"Good";"Excellent"},0)</f>
        <v>2</v>
      </c>
      <c r="J381">
        <f>VALUE(dataset!J381)</f>
        <v>6</v>
      </c>
      <c r="K381">
        <f>VALUE(dataset!K381)</f>
        <v>7</v>
      </c>
      <c r="L381">
        <f>VALUE(dataset!L381)</f>
        <v>3</v>
      </c>
      <c r="M381">
        <f>VALUE(dataset!M381)</f>
        <v>1</v>
      </c>
      <c r="N381">
        <f>IF(dataset!N381="Yes",1,0)</f>
        <v>1</v>
      </c>
      <c r="O381">
        <f>VALUE(dataset!O381)</f>
        <v>4</v>
      </c>
      <c r="P381">
        <f>IF(dataset!P381="Yes",1,0)</f>
        <v>0</v>
      </c>
      <c r="Q381">
        <f>IF(dataset!Q381="Yes",1,0)</f>
        <v>1</v>
      </c>
      <c r="R381">
        <f>VALUE(dataset!R381)</f>
        <v>95</v>
      </c>
      <c r="S381">
        <f>VALUE(dataset!S381)</f>
        <v>8</v>
      </c>
      <c r="T381">
        <f>VALUE(dataset!T381)</f>
        <v>4</v>
      </c>
      <c r="U381">
        <f>VALUE(dataset!U381)</f>
        <v>6</v>
      </c>
      <c r="V381">
        <f>MATCH(dataset!V381,{"Basic";"Intermediate";"Advanced"},0)</f>
        <v>3</v>
      </c>
      <c r="W381">
        <f>VALUE(dataset!W381)</f>
        <v>76</v>
      </c>
      <c r="X381">
        <f>VALUE(dataset!X381)</f>
        <v>199.6</v>
      </c>
      <c r="Y381">
        <f>IF(dataset!Y381="Placed",1,0)</f>
        <v>1</v>
      </c>
      <c r="Z381">
        <f>IFERROR(VALUE(RIGHT(dataset!Z381,1)),0)</f>
        <v>1</v>
      </c>
      <c r="AA381">
        <f>MATCH(dataset!AA381,_xlfn._xlws.SORT(_xlfn.UNIQUE(dataset!$AA$2:$AA$501)),0)</f>
        <v>17</v>
      </c>
      <c r="AB381">
        <f>MATCH(dataset!AB381,_xlfn._xlws.SORT(_xlfn.UNIQUE(dataset!$AB$2:$AB$501)),0)</f>
        <v>1</v>
      </c>
      <c r="AC381">
        <f>VALUE(dataset!AC381)</f>
        <v>92534</v>
      </c>
    </row>
    <row r="382" spans="1:29" x14ac:dyDescent="0.3">
      <c r="A382">
        <f>VALUE(RIGHT(dataset!A382,6))</f>
        <v>381</v>
      </c>
      <c r="B382">
        <f>VALUE(dataset!B382)</f>
        <v>24</v>
      </c>
      <c r="C382">
        <f>IF(dataset!C382="Male",1,2)</f>
        <v>2</v>
      </c>
      <c r="D382">
        <f>MATCH(dataset!D382,{"Freshman";"Sophomore";"Junior";"Senior"},0)</f>
        <v>1</v>
      </c>
      <c r="E382">
        <f>MATCH(dataset!E382,_xlfn._xlws.SORT(_xlfn.UNIQUE(dataset!$E$2:$E$501)),0)</f>
        <v>3</v>
      </c>
      <c r="F382">
        <f>VALUE(dataset!F382)</f>
        <v>84</v>
      </c>
      <c r="G382">
        <f>VALUE(dataset!G382)</f>
        <v>13</v>
      </c>
      <c r="H382" s="2">
        <f>VALUE(dataset!H382)</f>
        <v>3.13</v>
      </c>
      <c r="I382">
        <f>MATCH(dataset!I382,{"Poor";"Average";"Good";"Excellent"},0)</f>
        <v>2</v>
      </c>
      <c r="J382">
        <f>VALUE(dataset!J382)</f>
        <v>7</v>
      </c>
      <c r="K382">
        <f>VALUE(dataset!K382)</f>
        <v>9</v>
      </c>
      <c r="L382">
        <f>VALUE(dataset!L382)</f>
        <v>2</v>
      </c>
      <c r="M382">
        <f>VALUE(dataset!M382)</f>
        <v>2</v>
      </c>
      <c r="N382">
        <f>IF(dataset!N382="Yes",1,0)</f>
        <v>1</v>
      </c>
      <c r="O382">
        <f>VALUE(dataset!O382)</f>
        <v>5</v>
      </c>
      <c r="P382">
        <f>IF(dataset!P382="Yes",1,0)</f>
        <v>1</v>
      </c>
      <c r="Q382">
        <f>IF(dataset!Q382="Yes",1,0)</f>
        <v>1</v>
      </c>
      <c r="R382">
        <f>VALUE(dataset!R382)</f>
        <v>100</v>
      </c>
      <c r="S382">
        <f>VALUE(dataset!S382)</f>
        <v>9</v>
      </c>
      <c r="T382">
        <f>VALUE(dataset!T382)</f>
        <v>7</v>
      </c>
      <c r="U382">
        <f>VALUE(dataset!U382)</f>
        <v>7</v>
      </c>
      <c r="V382">
        <f>MATCH(dataset!V382,{"Basic";"Intermediate";"Advanced"},0)</f>
        <v>3</v>
      </c>
      <c r="W382">
        <f>VALUE(dataset!W382)</f>
        <v>91</v>
      </c>
      <c r="X382">
        <f>VALUE(dataset!X382)</f>
        <v>228.45</v>
      </c>
      <c r="Y382">
        <f>IF(dataset!Y382="Placed",1,0)</f>
        <v>1</v>
      </c>
      <c r="Z382">
        <f>IFERROR(VALUE(RIGHT(dataset!Z382,1)),0)</f>
        <v>1</v>
      </c>
      <c r="AA382">
        <f>MATCH(dataset!AA382,_xlfn._xlws.SORT(_xlfn.UNIQUE(dataset!$AA$2:$AA$501)),0)</f>
        <v>11</v>
      </c>
      <c r="AB382">
        <f>MATCH(dataset!AB382,_xlfn._xlws.SORT(_xlfn.UNIQUE(dataset!$AB$2:$AB$501)),0)</f>
        <v>2</v>
      </c>
      <c r="AC382">
        <f>VALUE(dataset!AC382)</f>
        <v>73564</v>
      </c>
    </row>
    <row r="383" spans="1:29" x14ac:dyDescent="0.3">
      <c r="A383">
        <f>VALUE(RIGHT(dataset!A383,6))</f>
        <v>382</v>
      </c>
      <c r="B383">
        <f>VALUE(dataset!B383)</f>
        <v>24</v>
      </c>
      <c r="C383">
        <f>IF(dataset!C383="Male",1,2)</f>
        <v>2</v>
      </c>
      <c r="D383">
        <f>MATCH(dataset!D383,{"Freshman";"Sophomore";"Junior";"Senior"},0)</f>
        <v>3</v>
      </c>
      <c r="E383">
        <f>MATCH(dataset!E383,_xlfn._xlws.SORT(_xlfn.UNIQUE(dataset!$E$2:$E$501)),0)</f>
        <v>8</v>
      </c>
      <c r="F383">
        <f>VALUE(dataset!F383)</f>
        <v>74</v>
      </c>
      <c r="G383">
        <f>VALUE(dataset!G383)</f>
        <v>18</v>
      </c>
      <c r="H383" s="2">
        <f>VALUE(dataset!H383)</f>
        <v>2.8</v>
      </c>
      <c r="I383">
        <f>MATCH(dataset!I383,{"Poor";"Average";"Good";"Excellent"},0)</f>
        <v>2</v>
      </c>
      <c r="J383">
        <f>VALUE(dataset!J383)</f>
        <v>7</v>
      </c>
      <c r="K383">
        <f>VALUE(dataset!K383)</f>
        <v>8</v>
      </c>
      <c r="L383">
        <f>VALUE(dataset!L383)</f>
        <v>2</v>
      </c>
      <c r="M383">
        <f>VALUE(dataset!M383)</f>
        <v>1</v>
      </c>
      <c r="N383">
        <f>IF(dataset!N383="Yes",1,0)</f>
        <v>1</v>
      </c>
      <c r="O383">
        <f>VALUE(dataset!O383)</f>
        <v>4</v>
      </c>
      <c r="P383">
        <f>IF(dataset!P383="Yes",1,0)</f>
        <v>1</v>
      </c>
      <c r="Q383">
        <f>IF(dataset!Q383="Yes",1,0)</f>
        <v>1</v>
      </c>
      <c r="R383">
        <f>VALUE(dataset!R383)</f>
        <v>97</v>
      </c>
      <c r="S383">
        <f>VALUE(dataset!S383)</f>
        <v>9</v>
      </c>
      <c r="T383">
        <f>VALUE(dataset!T383)</f>
        <v>7</v>
      </c>
      <c r="U383">
        <f>VALUE(dataset!U383)</f>
        <v>8</v>
      </c>
      <c r="V383">
        <f>MATCH(dataset!V383,{"Basic";"Intermediate";"Advanced"},0)</f>
        <v>3</v>
      </c>
      <c r="W383">
        <f>VALUE(dataset!W383)</f>
        <v>63</v>
      </c>
      <c r="X383">
        <f>VALUE(dataset!X383)</f>
        <v>203.6</v>
      </c>
      <c r="Y383">
        <f>IF(dataset!Y383="Placed",1,0)</f>
        <v>1</v>
      </c>
      <c r="Z383">
        <f>IFERROR(VALUE(RIGHT(dataset!Z383,1)),0)</f>
        <v>1</v>
      </c>
      <c r="AA383">
        <f>MATCH(dataset!AA383,_xlfn._xlws.SORT(_xlfn.UNIQUE(dataset!$AA$2:$AA$501)),0)</f>
        <v>9</v>
      </c>
      <c r="AB383">
        <f>MATCH(dataset!AB383,_xlfn._xlws.SORT(_xlfn.UNIQUE(dataset!$AB$2:$AB$501)),0)</f>
        <v>1</v>
      </c>
      <c r="AC383">
        <f>VALUE(dataset!AC383)</f>
        <v>91682</v>
      </c>
    </row>
    <row r="384" spans="1:29" x14ac:dyDescent="0.3">
      <c r="A384">
        <f>VALUE(RIGHT(dataset!A384,6))</f>
        <v>383</v>
      </c>
      <c r="B384">
        <f>VALUE(dataset!B384)</f>
        <v>22</v>
      </c>
      <c r="C384">
        <f>IF(dataset!C384="Male",1,2)</f>
        <v>1</v>
      </c>
      <c r="D384">
        <f>MATCH(dataset!D384,{"Freshman";"Sophomore";"Junior";"Senior"},0)</f>
        <v>2</v>
      </c>
      <c r="E384">
        <f>MATCH(dataset!E384,_xlfn._xlws.SORT(_xlfn.UNIQUE(dataset!$E$2:$E$501)),0)</f>
        <v>3</v>
      </c>
      <c r="F384">
        <f>VALUE(dataset!F384)</f>
        <v>62</v>
      </c>
      <c r="G384">
        <f>VALUE(dataset!G384)</f>
        <v>22</v>
      </c>
      <c r="H384" s="2">
        <f>VALUE(dataset!H384)</f>
        <v>2.82</v>
      </c>
      <c r="I384">
        <f>MATCH(dataset!I384,{"Poor";"Average";"Good";"Excellent"},0)</f>
        <v>2</v>
      </c>
      <c r="J384">
        <f>VALUE(dataset!J384)</f>
        <v>7</v>
      </c>
      <c r="K384">
        <f>VALUE(dataset!K384)</f>
        <v>9</v>
      </c>
      <c r="L384">
        <f>VALUE(dataset!L384)</f>
        <v>3</v>
      </c>
      <c r="M384">
        <f>VALUE(dataset!M384)</f>
        <v>2</v>
      </c>
      <c r="N384">
        <f>IF(dataset!N384="Yes",1,0)</f>
        <v>1</v>
      </c>
      <c r="O384">
        <f>VALUE(dataset!O384)</f>
        <v>5</v>
      </c>
      <c r="P384">
        <f>IF(dataset!P384="Yes",1,0)</f>
        <v>0</v>
      </c>
      <c r="Q384">
        <f>IF(dataset!Q384="Yes",1,0)</f>
        <v>1</v>
      </c>
      <c r="R384">
        <f>VALUE(dataset!R384)</f>
        <v>100</v>
      </c>
      <c r="S384">
        <f>VALUE(dataset!S384)</f>
        <v>8</v>
      </c>
      <c r="T384">
        <f>VALUE(dataset!T384)</f>
        <v>4</v>
      </c>
      <c r="U384">
        <f>VALUE(dataset!U384)</f>
        <v>6</v>
      </c>
      <c r="V384">
        <f>MATCH(dataset!V384,{"Basic";"Intermediate";"Advanced"},0)</f>
        <v>3</v>
      </c>
      <c r="W384">
        <f>VALUE(dataset!W384)</f>
        <v>78</v>
      </c>
      <c r="X384">
        <f>VALUE(dataset!X384)</f>
        <v>214.8</v>
      </c>
      <c r="Y384">
        <f>IF(dataset!Y384="Placed",1,0)</f>
        <v>1</v>
      </c>
      <c r="Z384">
        <f>IFERROR(VALUE(RIGHT(dataset!Z384,1)),0)</f>
        <v>1</v>
      </c>
      <c r="AA384">
        <f>MATCH(dataset!AA384,_xlfn._xlws.SORT(_xlfn.UNIQUE(dataset!$AA$2:$AA$501)),0)</f>
        <v>11</v>
      </c>
      <c r="AB384">
        <f>MATCH(dataset!AB384,_xlfn._xlws.SORT(_xlfn.UNIQUE(dataset!$AB$2:$AB$501)),0)</f>
        <v>1</v>
      </c>
      <c r="AC384">
        <f>VALUE(dataset!AC384)</f>
        <v>108284</v>
      </c>
    </row>
    <row r="385" spans="1:29" x14ac:dyDescent="0.3">
      <c r="A385">
        <f>VALUE(RIGHT(dataset!A385,6))</f>
        <v>384</v>
      </c>
      <c r="B385">
        <f>VALUE(dataset!B385)</f>
        <v>21</v>
      </c>
      <c r="C385">
        <f>IF(dataset!C385="Male",1,2)</f>
        <v>2</v>
      </c>
      <c r="D385">
        <f>MATCH(dataset!D385,{"Freshman";"Sophomore";"Junior";"Senior"},0)</f>
        <v>4</v>
      </c>
      <c r="E385">
        <f>MATCH(dataset!E385,_xlfn._xlws.SORT(_xlfn.UNIQUE(dataset!$E$2:$E$501)),0)</f>
        <v>3</v>
      </c>
      <c r="F385">
        <f>VALUE(dataset!F385)</f>
        <v>82</v>
      </c>
      <c r="G385">
        <f>VALUE(dataset!G385)</f>
        <v>15</v>
      </c>
      <c r="H385" s="2">
        <f>VALUE(dataset!H385)</f>
        <v>2.94</v>
      </c>
      <c r="I385">
        <f>MATCH(dataset!I385,{"Poor";"Average";"Good";"Excellent"},0)</f>
        <v>2</v>
      </c>
      <c r="J385">
        <f>VALUE(dataset!J385)</f>
        <v>5</v>
      </c>
      <c r="K385">
        <f>VALUE(dataset!K385)</f>
        <v>9</v>
      </c>
      <c r="L385">
        <f>VALUE(dataset!L385)</f>
        <v>1</v>
      </c>
      <c r="M385">
        <f>VALUE(dataset!M385)</f>
        <v>1</v>
      </c>
      <c r="N385">
        <f>IF(dataset!N385="Yes",1,0)</f>
        <v>1</v>
      </c>
      <c r="O385">
        <f>VALUE(dataset!O385)</f>
        <v>5</v>
      </c>
      <c r="P385">
        <f>IF(dataset!P385="Yes",1,0)</f>
        <v>0</v>
      </c>
      <c r="Q385">
        <f>IF(dataset!Q385="Yes",1,0)</f>
        <v>1</v>
      </c>
      <c r="R385">
        <f>VALUE(dataset!R385)</f>
        <v>94</v>
      </c>
      <c r="S385">
        <f>VALUE(dataset!S385)</f>
        <v>7</v>
      </c>
      <c r="T385">
        <f>VALUE(dataset!T385)</f>
        <v>4</v>
      </c>
      <c r="U385">
        <f>VALUE(dataset!U385)</f>
        <v>5</v>
      </c>
      <c r="V385">
        <f>MATCH(dataset!V385,{"Basic";"Intermediate";"Advanced"},0)</f>
        <v>3</v>
      </c>
      <c r="W385">
        <f>VALUE(dataset!W385)</f>
        <v>73</v>
      </c>
      <c r="X385">
        <f>VALUE(dataset!X385)</f>
        <v>197.3</v>
      </c>
      <c r="Y385">
        <f>IF(dataset!Y385="Placed",1,0)</f>
        <v>0</v>
      </c>
      <c r="Z385">
        <f>IFERROR(VALUE(RIGHT(dataset!Z385,1)),0)</f>
        <v>0</v>
      </c>
      <c r="AA385">
        <f>MATCH(dataset!AA385,_xlfn._xlws.SORT(_xlfn.UNIQUE(dataset!$AA$2:$AA$501)),0)</f>
        <v>14</v>
      </c>
      <c r="AB385">
        <f>MATCH(dataset!AB385,_xlfn._xlws.SORT(_xlfn.UNIQUE(dataset!$AB$2:$AB$501)),0)</f>
        <v>3</v>
      </c>
      <c r="AC385">
        <f>VALUE(dataset!AC385)</f>
        <v>0</v>
      </c>
    </row>
    <row r="386" spans="1:29" x14ac:dyDescent="0.3">
      <c r="A386">
        <f>VALUE(RIGHT(dataset!A386,6))</f>
        <v>385</v>
      </c>
      <c r="B386">
        <f>VALUE(dataset!B386)</f>
        <v>20</v>
      </c>
      <c r="C386">
        <f>IF(dataset!C386="Male",1,2)</f>
        <v>1</v>
      </c>
      <c r="D386">
        <f>MATCH(dataset!D386,{"Freshman";"Sophomore";"Junior";"Senior"},0)</f>
        <v>3</v>
      </c>
      <c r="E386">
        <f>MATCH(dataset!E386,_xlfn._xlws.SORT(_xlfn.UNIQUE(dataset!$E$2:$E$501)),0)</f>
        <v>1</v>
      </c>
      <c r="F386">
        <f>VALUE(dataset!F386)</f>
        <v>100</v>
      </c>
      <c r="G386">
        <f>VALUE(dataset!G386)</f>
        <v>6</v>
      </c>
      <c r="H386" s="2">
        <f>VALUE(dataset!H386)</f>
        <v>3.22</v>
      </c>
      <c r="I386">
        <f>MATCH(dataset!I386,{"Poor";"Average";"Good";"Excellent"},0)</f>
        <v>3</v>
      </c>
      <c r="J386">
        <f>VALUE(dataset!J386)</f>
        <v>8</v>
      </c>
      <c r="K386">
        <f>VALUE(dataset!K386)</f>
        <v>8</v>
      </c>
      <c r="L386">
        <f>VALUE(dataset!L386)</f>
        <v>1</v>
      </c>
      <c r="M386">
        <f>VALUE(dataset!M386)</f>
        <v>2</v>
      </c>
      <c r="N386">
        <f>IF(dataset!N386="Yes",1,0)</f>
        <v>1</v>
      </c>
      <c r="O386">
        <f>VALUE(dataset!O386)</f>
        <v>5</v>
      </c>
      <c r="P386">
        <f>IF(dataset!P386="Yes",1,0)</f>
        <v>0</v>
      </c>
      <c r="Q386">
        <f>IF(dataset!Q386="Yes",1,0)</f>
        <v>0</v>
      </c>
      <c r="R386">
        <f>VALUE(dataset!R386)</f>
        <v>100</v>
      </c>
      <c r="S386">
        <f>VALUE(dataset!S386)</f>
        <v>9</v>
      </c>
      <c r="T386">
        <f>VALUE(dataset!T386)</f>
        <v>7</v>
      </c>
      <c r="U386">
        <f>VALUE(dataset!U386)</f>
        <v>7</v>
      </c>
      <c r="V386">
        <f>MATCH(dataset!V386,{"Basic";"Intermediate";"Advanced"},0)</f>
        <v>3</v>
      </c>
      <c r="W386">
        <f>VALUE(dataset!W386)</f>
        <v>66</v>
      </c>
      <c r="X386">
        <f>VALUE(dataset!X386)</f>
        <v>217.8</v>
      </c>
      <c r="Y386">
        <f>IF(dataset!Y386="Placed",1,0)</f>
        <v>1</v>
      </c>
      <c r="Z386">
        <f>IFERROR(VALUE(RIGHT(dataset!Z386,1)),0)</f>
        <v>1</v>
      </c>
      <c r="AA386">
        <f>MATCH(dataset!AA386,_xlfn._xlws.SORT(_xlfn.UNIQUE(dataset!$AA$2:$AA$501)),0)</f>
        <v>1</v>
      </c>
      <c r="AB386">
        <f>MATCH(dataset!AB386,_xlfn._xlws.SORT(_xlfn.UNIQUE(dataset!$AB$2:$AB$501)),0)</f>
        <v>4</v>
      </c>
      <c r="AC386">
        <f>VALUE(dataset!AC386)</f>
        <v>81519</v>
      </c>
    </row>
    <row r="387" spans="1:29" x14ac:dyDescent="0.3">
      <c r="A387">
        <f>VALUE(RIGHT(dataset!A387,6))</f>
        <v>386</v>
      </c>
      <c r="B387">
        <f>VALUE(dataset!B387)</f>
        <v>19</v>
      </c>
      <c r="C387">
        <f>IF(dataset!C387="Male",1,2)</f>
        <v>1</v>
      </c>
      <c r="D387">
        <f>MATCH(dataset!D387,{"Freshman";"Sophomore";"Junior";"Senior"},0)</f>
        <v>4</v>
      </c>
      <c r="E387">
        <f>MATCH(dataset!E387,_xlfn._xlws.SORT(_xlfn.UNIQUE(dataset!$E$2:$E$501)),0)</f>
        <v>2</v>
      </c>
      <c r="F387">
        <f>VALUE(dataset!F387)</f>
        <v>75</v>
      </c>
      <c r="G387">
        <f>VALUE(dataset!G387)</f>
        <v>23</v>
      </c>
      <c r="H387" s="2">
        <f>VALUE(dataset!H387)</f>
        <v>3.03</v>
      </c>
      <c r="I387">
        <f>MATCH(dataset!I387,{"Poor";"Average";"Good";"Excellent"},0)</f>
        <v>2</v>
      </c>
      <c r="J387">
        <f>VALUE(dataset!J387)</f>
        <v>5</v>
      </c>
      <c r="K387">
        <f>VALUE(dataset!K387)</f>
        <v>4</v>
      </c>
      <c r="L387">
        <f>VALUE(dataset!L387)</f>
        <v>3</v>
      </c>
      <c r="M387">
        <f>VALUE(dataset!M387)</f>
        <v>2</v>
      </c>
      <c r="N387">
        <f>IF(dataset!N387="Yes",1,0)</f>
        <v>1</v>
      </c>
      <c r="O387">
        <f>VALUE(dataset!O387)</f>
        <v>3</v>
      </c>
      <c r="P387">
        <f>IF(dataset!P387="Yes",1,0)</f>
        <v>0</v>
      </c>
      <c r="Q387">
        <f>IF(dataset!Q387="Yes",1,0)</f>
        <v>1</v>
      </c>
      <c r="R387">
        <f>VALUE(dataset!R387)</f>
        <v>75</v>
      </c>
      <c r="S387">
        <f>VALUE(dataset!S387)</f>
        <v>7</v>
      </c>
      <c r="T387">
        <f>VALUE(dataset!T387)</f>
        <v>5</v>
      </c>
      <c r="U387">
        <f>VALUE(dataset!U387)</f>
        <v>5</v>
      </c>
      <c r="V387">
        <f>MATCH(dataset!V387,{"Basic";"Intermediate";"Advanced"},0)</f>
        <v>2</v>
      </c>
      <c r="W387">
        <f>VALUE(dataset!W387)</f>
        <v>59</v>
      </c>
      <c r="X387">
        <f>VALUE(dataset!X387)</f>
        <v>168.95</v>
      </c>
      <c r="Y387">
        <f>IF(dataset!Y387="Placed",1,0)</f>
        <v>0</v>
      </c>
      <c r="Z387">
        <f>IFERROR(VALUE(RIGHT(dataset!Z387,1)),0)</f>
        <v>0</v>
      </c>
      <c r="AA387">
        <f>MATCH(dataset!AA387,_xlfn._xlws.SORT(_xlfn.UNIQUE(dataset!$AA$2:$AA$501)),0)</f>
        <v>14</v>
      </c>
      <c r="AB387">
        <f>MATCH(dataset!AB387,_xlfn._xlws.SORT(_xlfn.UNIQUE(dataset!$AB$2:$AB$501)),0)</f>
        <v>3</v>
      </c>
      <c r="AC387">
        <f>VALUE(dataset!AC387)</f>
        <v>0</v>
      </c>
    </row>
    <row r="388" spans="1:29" x14ac:dyDescent="0.3">
      <c r="A388">
        <f>VALUE(RIGHT(dataset!A388,6))</f>
        <v>387</v>
      </c>
      <c r="B388">
        <f>VALUE(dataset!B388)</f>
        <v>23</v>
      </c>
      <c r="C388">
        <f>IF(dataset!C388="Male",1,2)</f>
        <v>2</v>
      </c>
      <c r="D388">
        <f>MATCH(dataset!D388,{"Freshman";"Sophomore";"Junior";"Senior"},0)</f>
        <v>3</v>
      </c>
      <c r="E388">
        <f>MATCH(dataset!E388,_xlfn._xlws.SORT(_xlfn.UNIQUE(dataset!$E$2:$E$501)),0)</f>
        <v>4</v>
      </c>
      <c r="F388">
        <f>VALUE(dataset!F388)</f>
        <v>73</v>
      </c>
      <c r="G388">
        <f>VALUE(dataset!G388)</f>
        <v>22</v>
      </c>
      <c r="H388" s="2">
        <f>VALUE(dataset!H388)</f>
        <v>2.72</v>
      </c>
      <c r="I388">
        <f>MATCH(dataset!I388,{"Poor";"Average";"Good";"Excellent"},0)</f>
        <v>2</v>
      </c>
      <c r="J388">
        <f>VALUE(dataset!J388)</f>
        <v>8</v>
      </c>
      <c r="K388">
        <f>VALUE(dataset!K388)</f>
        <v>9</v>
      </c>
      <c r="L388">
        <f>VALUE(dataset!L388)</f>
        <v>3</v>
      </c>
      <c r="M388">
        <f>VALUE(dataset!M388)</f>
        <v>3</v>
      </c>
      <c r="N388">
        <f>IF(dataset!N388="Yes",1,0)</f>
        <v>1</v>
      </c>
      <c r="O388">
        <f>VALUE(dataset!O388)</f>
        <v>3</v>
      </c>
      <c r="P388">
        <f>IF(dataset!P388="Yes",1,0)</f>
        <v>0</v>
      </c>
      <c r="Q388">
        <f>IF(dataset!Q388="Yes",1,0)</f>
        <v>1</v>
      </c>
      <c r="R388">
        <f>VALUE(dataset!R388)</f>
        <v>99</v>
      </c>
      <c r="S388">
        <f>VALUE(dataset!S388)</f>
        <v>8</v>
      </c>
      <c r="T388">
        <f>VALUE(dataset!T388)</f>
        <v>5</v>
      </c>
      <c r="U388">
        <f>VALUE(dataset!U388)</f>
        <v>8</v>
      </c>
      <c r="V388">
        <f>MATCH(dataset!V388,{"Basic";"Intermediate";"Advanced"},0)</f>
        <v>3</v>
      </c>
      <c r="W388">
        <f>VALUE(dataset!W388)</f>
        <v>63</v>
      </c>
      <c r="X388">
        <f>VALUE(dataset!X388)</f>
        <v>203.5</v>
      </c>
      <c r="Y388">
        <f>IF(dataset!Y388="Placed",1,0)</f>
        <v>1</v>
      </c>
      <c r="Z388">
        <f>IFERROR(VALUE(RIGHT(dataset!Z388,1)),0)</f>
        <v>1</v>
      </c>
      <c r="AA388">
        <f>MATCH(dataset!AA388,_xlfn._xlws.SORT(_xlfn.UNIQUE(dataset!$AA$2:$AA$501)),0)</f>
        <v>16</v>
      </c>
      <c r="AB388">
        <f>MATCH(dataset!AB388,_xlfn._xlws.SORT(_xlfn.UNIQUE(dataset!$AB$2:$AB$501)),0)</f>
        <v>2</v>
      </c>
      <c r="AC388">
        <f>VALUE(dataset!AC388)</f>
        <v>105616</v>
      </c>
    </row>
    <row r="389" spans="1:29" x14ac:dyDescent="0.3">
      <c r="A389">
        <f>VALUE(RIGHT(dataset!A389,6))</f>
        <v>388</v>
      </c>
      <c r="B389">
        <f>VALUE(dataset!B389)</f>
        <v>21</v>
      </c>
      <c r="C389">
        <f>IF(dataset!C389="Male",1,2)</f>
        <v>2</v>
      </c>
      <c r="D389">
        <f>MATCH(dataset!D389,{"Freshman";"Sophomore";"Junior";"Senior"},0)</f>
        <v>1</v>
      </c>
      <c r="E389">
        <f>MATCH(dataset!E389,_xlfn._xlws.SORT(_xlfn.UNIQUE(dataset!$E$2:$E$501)),0)</f>
        <v>1</v>
      </c>
      <c r="F389">
        <f>VALUE(dataset!F389)</f>
        <v>76</v>
      </c>
      <c r="G389">
        <f>VALUE(dataset!G389)</f>
        <v>13</v>
      </c>
      <c r="H389" s="2">
        <f>VALUE(dataset!H389)</f>
        <v>2.81</v>
      </c>
      <c r="I389">
        <f>MATCH(dataset!I389,{"Poor";"Average";"Good";"Excellent"},0)</f>
        <v>2</v>
      </c>
      <c r="J389">
        <f>VALUE(dataset!J389)</f>
        <v>6</v>
      </c>
      <c r="K389">
        <f>VALUE(dataset!K389)</f>
        <v>9</v>
      </c>
      <c r="L389">
        <f>VALUE(dataset!L389)</f>
        <v>1</v>
      </c>
      <c r="M389">
        <f>VALUE(dataset!M389)</f>
        <v>2</v>
      </c>
      <c r="N389">
        <f>IF(dataset!N389="Yes",1,0)</f>
        <v>0</v>
      </c>
      <c r="O389">
        <f>VALUE(dataset!O389)</f>
        <v>4</v>
      </c>
      <c r="P389">
        <f>IF(dataset!P389="Yes",1,0)</f>
        <v>0</v>
      </c>
      <c r="Q389">
        <f>IF(dataset!Q389="Yes",1,0)</f>
        <v>0</v>
      </c>
      <c r="R389">
        <f>VALUE(dataset!R389)</f>
        <v>100</v>
      </c>
      <c r="S389">
        <f>VALUE(dataset!S389)</f>
        <v>8</v>
      </c>
      <c r="T389">
        <f>VALUE(dataset!T389)</f>
        <v>5</v>
      </c>
      <c r="U389">
        <f>VALUE(dataset!U389)</f>
        <v>4</v>
      </c>
      <c r="V389">
        <f>MATCH(dataset!V389,{"Basic";"Intermediate";"Advanced"},0)</f>
        <v>3</v>
      </c>
      <c r="W389">
        <f>VALUE(dataset!W389)</f>
        <v>64</v>
      </c>
      <c r="X389">
        <f>VALUE(dataset!X389)</f>
        <v>191.65</v>
      </c>
      <c r="Y389">
        <f>IF(dataset!Y389="Placed",1,0)</f>
        <v>1</v>
      </c>
      <c r="Z389">
        <f>IFERROR(VALUE(RIGHT(dataset!Z389,1)),0)</f>
        <v>1</v>
      </c>
      <c r="AA389">
        <f>MATCH(dataset!AA389,_xlfn._xlws.SORT(_xlfn.UNIQUE(dataset!$AA$2:$AA$501)),0)</f>
        <v>8</v>
      </c>
      <c r="AB389">
        <f>MATCH(dataset!AB389,_xlfn._xlws.SORT(_xlfn.UNIQUE(dataset!$AB$2:$AB$501)),0)</f>
        <v>1</v>
      </c>
      <c r="AC389">
        <f>VALUE(dataset!AC389)</f>
        <v>103450</v>
      </c>
    </row>
    <row r="390" spans="1:29" x14ac:dyDescent="0.3">
      <c r="A390">
        <f>VALUE(RIGHT(dataset!A390,6))</f>
        <v>389</v>
      </c>
      <c r="B390">
        <f>VALUE(dataset!B390)</f>
        <v>20</v>
      </c>
      <c r="C390">
        <f>IF(dataset!C390="Male",1,2)</f>
        <v>1</v>
      </c>
      <c r="D390">
        <f>MATCH(dataset!D390,{"Freshman";"Sophomore";"Junior";"Senior"},0)</f>
        <v>2</v>
      </c>
      <c r="E390">
        <f>MATCH(dataset!E390,_xlfn._xlws.SORT(_xlfn.UNIQUE(dataset!$E$2:$E$501)),0)</f>
        <v>6</v>
      </c>
      <c r="F390">
        <f>VALUE(dataset!F390)</f>
        <v>83</v>
      </c>
      <c r="G390">
        <f>VALUE(dataset!G390)</f>
        <v>19</v>
      </c>
      <c r="H390" s="2">
        <f>VALUE(dataset!H390)</f>
        <v>3.19</v>
      </c>
      <c r="I390">
        <f>MATCH(dataset!I390,{"Poor";"Average";"Good";"Excellent"},0)</f>
        <v>2</v>
      </c>
      <c r="J390">
        <f>VALUE(dataset!J390)</f>
        <v>5</v>
      </c>
      <c r="K390">
        <f>VALUE(dataset!K390)</f>
        <v>6</v>
      </c>
      <c r="L390">
        <f>VALUE(dataset!L390)</f>
        <v>3</v>
      </c>
      <c r="M390">
        <f>VALUE(dataset!M390)</f>
        <v>3</v>
      </c>
      <c r="N390">
        <f>IF(dataset!N390="Yes",1,0)</f>
        <v>0</v>
      </c>
      <c r="O390">
        <f>VALUE(dataset!O390)</f>
        <v>4</v>
      </c>
      <c r="P390">
        <f>IF(dataset!P390="Yes",1,0)</f>
        <v>0</v>
      </c>
      <c r="Q390">
        <f>IF(dataset!Q390="Yes",1,0)</f>
        <v>0</v>
      </c>
      <c r="R390">
        <f>VALUE(dataset!R390)</f>
        <v>90</v>
      </c>
      <c r="S390">
        <f>VALUE(dataset!S390)</f>
        <v>7</v>
      </c>
      <c r="T390">
        <f>VALUE(dataset!T390)</f>
        <v>5</v>
      </c>
      <c r="U390">
        <f>VALUE(dataset!U390)</f>
        <v>5</v>
      </c>
      <c r="V390">
        <f>MATCH(dataset!V390,{"Basic";"Intermediate";"Advanced"},0)</f>
        <v>3</v>
      </c>
      <c r="W390">
        <f>VALUE(dataset!W390)</f>
        <v>63</v>
      </c>
      <c r="X390">
        <f>VALUE(dataset!X390)</f>
        <v>186.85</v>
      </c>
      <c r="Y390">
        <f>IF(dataset!Y390="Placed",1,0)</f>
        <v>1</v>
      </c>
      <c r="Z390">
        <f>IFERROR(VALUE(RIGHT(dataset!Z390,1)),0)</f>
        <v>1</v>
      </c>
      <c r="AA390">
        <f>MATCH(dataset!AA390,_xlfn._xlws.SORT(_xlfn.UNIQUE(dataset!$AA$2:$AA$501)),0)</f>
        <v>10</v>
      </c>
      <c r="AB390">
        <f>MATCH(dataset!AB390,_xlfn._xlws.SORT(_xlfn.UNIQUE(dataset!$AB$2:$AB$501)),0)</f>
        <v>4</v>
      </c>
      <c r="AC390">
        <f>VALUE(dataset!AC390)</f>
        <v>81740</v>
      </c>
    </row>
    <row r="391" spans="1:29" x14ac:dyDescent="0.3">
      <c r="A391">
        <f>VALUE(RIGHT(dataset!A391,6))</f>
        <v>390</v>
      </c>
      <c r="B391">
        <f>VALUE(dataset!B391)</f>
        <v>21</v>
      </c>
      <c r="C391">
        <f>IF(dataset!C391="Male",1,2)</f>
        <v>2</v>
      </c>
      <c r="D391">
        <f>MATCH(dataset!D391,{"Freshman";"Sophomore";"Junior";"Senior"},0)</f>
        <v>1</v>
      </c>
      <c r="E391">
        <f>MATCH(dataset!E391,_xlfn._xlws.SORT(_xlfn.UNIQUE(dataset!$E$2:$E$501)),0)</f>
        <v>7</v>
      </c>
      <c r="F391">
        <f>VALUE(dataset!F391)</f>
        <v>68</v>
      </c>
      <c r="G391">
        <f>VALUE(dataset!G391)</f>
        <v>34</v>
      </c>
      <c r="H391" s="2">
        <f>VALUE(dataset!H391)</f>
        <v>3.16</v>
      </c>
      <c r="I391">
        <f>MATCH(dataset!I391,{"Poor";"Average";"Good";"Excellent"},0)</f>
        <v>2</v>
      </c>
      <c r="J391">
        <f>VALUE(dataset!J391)</f>
        <v>5</v>
      </c>
      <c r="K391">
        <f>VALUE(dataset!K391)</f>
        <v>6</v>
      </c>
      <c r="L391">
        <f>VALUE(dataset!L391)</f>
        <v>2</v>
      </c>
      <c r="M391">
        <f>VALUE(dataset!M391)</f>
        <v>5</v>
      </c>
      <c r="N391">
        <f>IF(dataset!N391="Yes",1,0)</f>
        <v>0</v>
      </c>
      <c r="O391">
        <f>VALUE(dataset!O391)</f>
        <v>3</v>
      </c>
      <c r="P391">
        <f>IF(dataset!P391="Yes",1,0)</f>
        <v>1</v>
      </c>
      <c r="Q391">
        <f>IF(dataset!Q391="Yes",1,0)</f>
        <v>0</v>
      </c>
      <c r="R391">
        <f>VALUE(dataset!R391)</f>
        <v>96</v>
      </c>
      <c r="S391">
        <f>VALUE(dataset!S391)</f>
        <v>10</v>
      </c>
      <c r="T391">
        <f>VALUE(dataset!T391)</f>
        <v>8</v>
      </c>
      <c r="U391">
        <f>VALUE(dataset!U391)</f>
        <v>6</v>
      </c>
      <c r="V391">
        <f>MATCH(dataset!V391,{"Basic";"Intermediate";"Advanced"},0)</f>
        <v>3</v>
      </c>
      <c r="W391">
        <f>VALUE(dataset!W391)</f>
        <v>70</v>
      </c>
      <c r="X391">
        <f>VALUE(dataset!X391)</f>
        <v>193.2</v>
      </c>
      <c r="Y391">
        <f>IF(dataset!Y391="Placed",1,0)</f>
        <v>1</v>
      </c>
      <c r="Z391">
        <f>IFERROR(VALUE(RIGHT(dataset!Z391,1)),0)</f>
        <v>1</v>
      </c>
      <c r="AA391">
        <f>MATCH(dataset!AA391,_xlfn._xlws.SORT(_xlfn.UNIQUE(dataset!$AA$2:$AA$501)),0)</f>
        <v>5</v>
      </c>
      <c r="AB391">
        <f>MATCH(dataset!AB391,_xlfn._xlws.SORT(_xlfn.UNIQUE(dataset!$AB$2:$AB$501)),0)</f>
        <v>1</v>
      </c>
      <c r="AC391">
        <f>VALUE(dataset!AC391)</f>
        <v>94211</v>
      </c>
    </row>
    <row r="392" spans="1:29" x14ac:dyDescent="0.3">
      <c r="A392">
        <f>VALUE(RIGHT(dataset!A392,6))</f>
        <v>391</v>
      </c>
      <c r="B392">
        <f>VALUE(dataset!B392)</f>
        <v>22</v>
      </c>
      <c r="C392">
        <f>IF(dataset!C392="Male",1,2)</f>
        <v>2</v>
      </c>
      <c r="D392">
        <f>MATCH(dataset!D392,{"Freshman";"Sophomore";"Junior";"Senior"},0)</f>
        <v>4</v>
      </c>
      <c r="E392">
        <f>MATCH(dataset!E392,_xlfn._xlws.SORT(_xlfn.UNIQUE(dataset!$E$2:$E$501)),0)</f>
        <v>1</v>
      </c>
      <c r="F392">
        <f>VALUE(dataset!F392)</f>
        <v>81</v>
      </c>
      <c r="G392">
        <f>VALUE(dataset!G392)</f>
        <v>26</v>
      </c>
      <c r="H392" s="2">
        <f>VALUE(dataset!H392)</f>
        <v>3.36</v>
      </c>
      <c r="I392">
        <f>MATCH(dataset!I392,{"Poor";"Average";"Good";"Excellent"},0)</f>
        <v>3</v>
      </c>
      <c r="J392">
        <f>VALUE(dataset!J392)</f>
        <v>8</v>
      </c>
      <c r="K392">
        <f>VALUE(dataset!K392)</f>
        <v>6</v>
      </c>
      <c r="L392">
        <f>VALUE(dataset!L392)</f>
        <v>2</v>
      </c>
      <c r="M392">
        <f>VALUE(dataset!M392)</f>
        <v>4</v>
      </c>
      <c r="N392">
        <f>IF(dataset!N392="Yes",1,0)</f>
        <v>1</v>
      </c>
      <c r="O392">
        <f>VALUE(dataset!O392)</f>
        <v>4</v>
      </c>
      <c r="P392">
        <f>IF(dataset!P392="Yes",1,0)</f>
        <v>0</v>
      </c>
      <c r="Q392">
        <f>IF(dataset!Q392="Yes",1,0)</f>
        <v>1</v>
      </c>
      <c r="R392">
        <f>VALUE(dataset!R392)</f>
        <v>98</v>
      </c>
      <c r="S392">
        <f>VALUE(dataset!S392)</f>
        <v>8</v>
      </c>
      <c r="T392">
        <f>VALUE(dataset!T392)</f>
        <v>8</v>
      </c>
      <c r="U392">
        <f>VALUE(dataset!U392)</f>
        <v>9</v>
      </c>
      <c r="V392">
        <f>MATCH(dataset!V392,{"Basic";"Intermediate";"Advanced"},0)</f>
        <v>3</v>
      </c>
      <c r="W392">
        <f>VALUE(dataset!W392)</f>
        <v>78</v>
      </c>
      <c r="X392">
        <f>VALUE(dataset!X392)</f>
        <v>219.8</v>
      </c>
      <c r="Y392">
        <f>IF(dataset!Y392="Placed",1,0)</f>
        <v>1</v>
      </c>
      <c r="Z392">
        <f>IFERROR(VALUE(RIGHT(dataset!Z392,1)),0)</f>
        <v>1</v>
      </c>
      <c r="AA392">
        <f>MATCH(dataset!AA392,_xlfn._xlws.SORT(_xlfn.UNIQUE(dataset!$AA$2:$AA$501)),0)</f>
        <v>1</v>
      </c>
      <c r="AB392">
        <f>MATCH(dataset!AB392,_xlfn._xlws.SORT(_xlfn.UNIQUE(dataset!$AB$2:$AB$501)),0)</f>
        <v>4</v>
      </c>
      <c r="AC392">
        <f>VALUE(dataset!AC392)</f>
        <v>104168</v>
      </c>
    </row>
    <row r="393" spans="1:29" x14ac:dyDescent="0.3">
      <c r="A393">
        <f>VALUE(RIGHT(dataset!A393,6))</f>
        <v>392</v>
      </c>
      <c r="B393">
        <f>VALUE(dataset!B393)</f>
        <v>20</v>
      </c>
      <c r="C393">
        <f>IF(dataset!C393="Male",1,2)</f>
        <v>2</v>
      </c>
      <c r="D393">
        <f>MATCH(dataset!D393,{"Freshman";"Sophomore";"Junior";"Senior"},0)</f>
        <v>3</v>
      </c>
      <c r="E393">
        <f>MATCH(dataset!E393,_xlfn._xlws.SORT(_xlfn.UNIQUE(dataset!$E$2:$E$501)),0)</f>
        <v>8</v>
      </c>
      <c r="F393">
        <f>VALUE(dataset!F393)</f>
        <v>80</v>
      </c>
      <c r="G393">
        <f>VALUE(dataset!G393)</f>
        <v>33</v>
      </c>
      <c r="H393" s="2">
        <f>VALUE(dataset!H393)</f>
        <v>3.31</v>
      </c>
      <c r="I393">
        <f>MATCH(dataset!I393,{"Poor";"Average";"Good";"Excellent"},0)</f>
        <v>3</v>
      </c>
      <c r="J393">
        <f>VALUE(dataset!J393)</f>
        <v>9</v>
      </c>
      <c r="K393">
        <f>VALUE(dataset!K393)</f>
        <v>10</v>
      </c>
      <c r="L393">
        <f>VALUE(dataset!L393)</f>
        <v>3</v>
      </c>
      <c r="M393">
        <f>VALUE(dataset!M393)</f>
        <v>7</v>
      </c>
      <c r="N393">
        <f>IF(dataset!N393="Yes",1,0)</f>
        <v>1</v>
      </c>
      <c r="O393">
        <f>VALUE(dataset!O393)</f>
        <v>5</v>
      </c>
      <c r="P393">
        <f>IF(dataset!P393="Yes",1,0)</f>
        <v>1</v>
      </c>
      <c r="Q393">
        <f>IF(dataset!Q393="Yes",1,0)</f>
        <v>1</v>
      </c>
      <c r="R393">
        <f>VALUE(dataset!R393)</f>
        <v>100</v>
      </c>
      <c r="S393">
        <f>VALUE(dataset!S393)</f>
        <v>10</v>
      </c>
      <c r="T393">
        <f>VALUE(dataset!T393)</f>
        <v>7</v>
      </c>
      <c r="U393">
        <f>VALUE(dataset!U393)</f>
        <v>10</v>
      </c>
      <c r="V393">
        <f>MATCH(dataset!V393,{"Basic";"Intermediate";"Advanced"},0)</f>
        <v>3</v>
      </c>
      <c r="W393">
        <f>VALUE(dataset!W393)</f>
        <v>96</v>
      </c>
      <c r="X393">
        <f>VALUE(dataset!X393)</f>
        <v>253.15</v>
      </c>
      <c r="Y393">
        <f>IF(dataset!Y393="Placed",1,0)</f>
        <v>1</v>
      </c>
      <c r="Z393">
        <f>IFERROR(VALUE(RIGHT(dataset!Z393,1)),0)</f>
        <v>1</v>
      </c>
      <c r="AA393">
        <f>MATCH(dataset!AA393,_xlfn._xlws.SORT(_xlfn.UNIQUE(dataset!$AA$2:$AA$501)),0)</f>
        <v>17</v>
      </c>
      <c r="AB393">
        <f>MATCH(dataset!AB393,_xlfn._xlws.SORT(_xlfn.UNIQUE(dataset!$AB$2:$AB$501)),0)</f>
        <v>1</v>
      </c>
      <c r="AC393">
        <f>VALUE(dataset!AC393)</f>
        <v>103860</v>
      </c>
    </row>
    <row r="394" spans="1:29" x14ac:dyDescent="0.3">
      <c r="A394">
        <f>VALUE(RIGHT(dataset!A394,6))</f>
        <v>393</v>
      </c>
      <c r="B394">
        <f>VALUE(dataset!B394)</f>
        <v>27</v>
      </c>
      <c r="C394">
        <f>IF(dataset!C394="Male",1,2)</f>
        <v>1</v>
      </c>
      <c r="D394">
        <f>MATCH(dataset!D394,{"Freshman";"Sophomore";"Junior";"Senior"},0)</f>
        <v>2</v>
      </c>
      <c r="E394">
        <f>MATCH(dataset!E394,_xlfn._xlws.SORT(_xlfn.UNIQUE(dataset!$E$2:$E$501)),0)</f>
        <v>4</v>
      </c>
      <c r="F394">
        <f>VALUE(dataset!F394)</f>
        <v>74</v>
      </c>
      <c r="G394">
        <f>VALUE(dataset!G394)</f>
        <v>19</v>
      </c>
      <c r="H394" s="2">
        <f>VALUE(dataset!H394)</f>
        <v>2.84</v>
      </c>
      <c r="I394">
        <f>MATCH(dataset!I394,{"Poor";"Average";"Good";"Excellent"},0)</f>
        <v>2</v>
      </c>
      <c r="J394">
        <f>VALUE(dataset!J394)</f>
        <v>8</v>
      </c>
      <c r="K394">
        <f>VALUE(dataset!K394)</f>
        <v>9</v>
      </c>
      <c r="L394">
        <f>VALUE(dataset!L394)</f>
        <v>4</v>
      </c>
      <c r="M394">
        <f>VALUE(dataset!M394)</f>
        <v>4</v>
      </c>
      <c r="N394">
        <f>IF(dataset!N394="Yes",1,0)</f>
        <v>1</v>
      </c>
      <c r="O394">
        <f>VALUE(dataset!O394)</f>
        <v>3</v>
      </c>
      <c r="P394">
        <f>IF(dataset!P394="Yes",1,0)</f>
        <v>0</v>
      </c>
      <c r="Q394">
        <f>IF(dataset!Q394="Yes",1,0)</f>
        <v>0</v>
      </c>
      <c r="R394">
        <f>VALUE(dataset!R394)</f>
        <v>100</v>
      </c>
      <c r="S394">
        <f>VALUE(dataset!S394)</f>
        <v>6</v>
      </c>
      <c r="T394">
        <f>VALUE(dataset!T394)</f>
        <v>4</v>
      </c>
      <c r="U394">
        <f>VALUE(dataset!U394)</f>
        <v>9</v>
      </c>
      <c r="V394">
        <f>MATCH(dataset!V394,{"Basic";"Intermediate";"Advanced"},0)</f>
        <v>2</v>
      </c>
      <c r="W394">
        <f>VALUE(dataset!W394)</f>
        <v>81</v>
      </c>
      <c r="X394">
        <f>VALUE(dataset!X394)</f>
        <v>214.1</v>
      </c>
      <c r="Y394">
        <f>IF(dataset!Y394="Placed",1,0)</f>
        <v>1</v>
      </c>
      <c r="Z394">
        <f>IFERROR(VALUE(RIGHT(dataset!Z394,1)),0)</f>
        <v>1</v>
      </c>
      <c r="AA394">
        <f>MATCH(dataset!AA394,_xlfn._xlws.SORT(_xlfn.UNIQUE(dataset!$AA$2:$AA$501)),0)</f>
        <v>6</v>
      </c>
      <c r="AB394">
        <f>MATCH(dataset!AB394,_xlfn._xlws.SORT(_xlfn.UNIQUE(dataset!$AB$2:$AB$501)),0)</f>
        <v>1</v>
      </c>
      <c r="AC394">
        <f>VALUE(dataset!AC394)</f>
        <v>98829</v>
      </c>
    </row>
    <row r="395" spans="1:29" x14ac:dyDescent="0.3">
      <c r="A395">
        <f>VALUE(RIGHT(dataset!A395,6))</f>
        <v>394</v>
      </c>
      <c r="B395">
        <f>VALUE(dataset!B395)</f>
        <v>19</v>
      </c>
      <c r="C395">
        <f>IF(dataset!C395="Male",1,2)</f>
        <v>2</v>
      </c>
      <c r="D395">
        <f>MATCH(dataset!D395,{"Freshman";"Sophomore";"Junior";"Senior"},0)</f>
        <v>2</v>
      </c>
      <c r="E395">
        <f>MATCH(dataset!E395,_xlfn._xlws.SORT(_xlfn.UNIQUE(dataset!$E$2:$E$501)),0)</f>
        <v>3</v>
      </c>
      <c r="F395">
        <f>VALUE(dataset!F395)</f>
        <v>83</v>
      </c>
      <c r="G395">
        <f>VALUE(dataset!G395)</f>
        <v>12</v>
      </c>
      <c r="H395" s="2">
        <f>VALUE(dataset!H395)</f>
        <v>2.85</v>
      </c>
      <c r="I395">
        <f>MATCH(dataset!I395,{"Poor";"Average";"Good";"Excellent"},0)</f>
        <v>2</v>
      </c>
      <c r="J395">
        <f>VALUE(dataset!J395)</f>
        <v>8</v>
      </c>
      <c r="K395">
        <f>VALUE(dataset!K395)</f>
        <v>7</v>
      </c>
      <c r="L395">
        <f>VALUE(dataset!L395)</f>
        <v>0</v>
      </c>
      <c r="M395">
        <f>VALUE(dataset!M395)</f>
        <v>3</v>
      </c>
      <c r="N395">
        <f>IF(dataset!N395="Yes",1,0)</f>
        <v>1</v>
      </c>
      <c r="O395">
        <f>VALUE(dataset!O395)</f>
        <v>3</v>
      </c>
      <c r="P395">
        <f>IF(dataset!P395="Yes",1,0)</f>
        <v>0</v>
      </c>
      <c r="Q395">
        <f>IF(dataset!Q395="Yes",1,0)</f>
        <v>1</v>
      </c>
      <c r="R395">
        <f>VALUE(dataset!R395)</f>
        <v>94</v>
      </c>
      <c r="S395">
        <f>VALUE(dataset!S395)</f>
        <v>8</v>
      </c>
      <c r="T395">
        <f>VALUE(dataset!T395)</f>
        <v>7</v>
      </c>
      <c r="U395">
        <f>VALUE(dataset!U395)</f>
        <v>8</v>
      </c>
      <c r="V395">
        <f>MATCH(dataset!V395,{"Basic";"Intermediate";"Advanced"},0)</f>
        <v>3</v>
      </c>
      <c r="W395">
        <f>VALUE(dataset!W395)</f>
        <v>65</v>
      </c>
      <c r="X395">
        <f>VALUE(dataset!X395)</f>
        <v>196.45</v>
      </c>
      <c r="Y395">
        <f>IF(dataset!Y395="Placed",1,0)</f>
        <v>1</v>
      </c>
      <c r="Z395">
        <f>IFERROR(VALUE(RIGHT(dataset!Z395,1)),0)</f>
        <v>1</v>
      </c>
      <c r="AA395">
        <f>MATCH(dataset!AA395,_xlfn._xlws.SORT(_xlfn.UNIQUE(dataset!$AA$2:$AA$501)),0)</f>
        <v>3</v>
      </c>
      <c r="AB395">
        <f>MATCH(dataset!AB395,_xlfn._xlws.SORT(_xlfn.UNIQUE(dataset!$AB$2:$AB$501)),0)</f>
        <v>1</v>
      </c>
      <c r="AC395">
        <f>VALUE(dataset!AC395)</f>
        <v>77427</v>
      </c>
    </row>
    <row r="396" spans="1:29" x14ac:dyDescent="0.3">
      <c r="A396">
        <f>VALUE(RIGHT(dataset!A396,6))</f>
        <v>395</v>
      </c>
      <c r="B396">
        <f>VALUE(dataset!B396)</f>
        <v>21</v>
      </c>
      <c r="C396">
        <f>IF(dataset!C396="Male",1,2)</f>
        <v>1</v>
      </c>
      <c r="D396">
        <f>MATCH(dataset!D396,{"Freshman";"Sophomore";"Junior";"Senior"},0)</f>
        <v>1</v>
      </c>
      <c r="E396">
        <f>MATCH(dataset!E396,_xlfn._xlws.SORT(_xlfn.UNIQUE(dataset!$E$2:$E$501)),0)</f>
        <v>4</v>
      </c>
      <c r="F396">
        <f>VALUE(dataset!F396)</f>
        <v>87</v>
      </c>
      <c r="G396">
        <f>VALUE(dataset!G396)</f>
        <v>26</v>
      </c>
      <c r="H396" s="2">
        <f>VALUE(dataset!H396)</f>
        <v>3.13</v>
      </c>
      <c r="I396">
        <f>MATCH(dataset!I396,{"Poor";"Average";"Good";"Excellent"},0)</f>
        <v>2</v>
      </c>
      <c r="J396">
        <f>VALUE(dataset!J396)</f>
        <v>6</v>
      </c>
      <c r="K396">
        <f>VALUE(dataset!K396)</f>
        <v>6</v>
      </c>
      <c r="L396">
        <f>VALUE(dataset!L396)</f>
        <v>1</v>
      </c>
      <c r="M396">
        <f>VALUE(dataset!M396)</f>
        <v>4</v>
      </c>
      <c r="N396">
        <f>IF(dataset!N396="Yes",1,0)</f>
        <v>1</v>
      </c>
      <c r="O396">
        <f>VALUE(dataset!O396)</f>
        <v>3</v>
      </c>
      <c r="P396">
        <f>IF(dataset!P396="Yes",1,0)</f>
        <v>1</v>
      </c>
      <c r="Q396">
        <f>IF(dataset!Q396="Yes",1,0)</f>
        <v>1</v>
      </c>
      <c r="R396">
        <f>VALUE(dataset!R396)</f>
        <v>88</v>
      </c>
      <c r="S396">
        <f>VALUE(dataset!S396)</f>
        <v>8</v>
      </c>
      <c r="T396">
        <f>VALUE(dataset!T396)</f>
        <v>10</v>
      </c>
      <c r="U396">
        <f>VALUE(dataset!U396)</f>
        <v>6</v>
      </c>
      <c r="V396">
        <f>MATCH(dataset!V396,{"Basic";"Intermediate";"Advanced"},0)</f>
        <v>3</v>
      </c>
      <c r="W396">
        <f>VALUE(dataset!W396)</f>
        <v>67</v>
      </c>
      <c r="X396">
        <f>VALUE(dataset!X396)</f>
        <v>187.35</v>
      </c>
      <c r="Y396">
        <f>IF(dataset!Y396="Placed",1,0)</f>
        <v>1</v>
      </c>
      <c r="Z396">
        <f>IFERROR(VALUE(RIGHT(dataset!Z396,1)),0)</f>
        <v>1</v>
      </c>
      <c r="AA396">
        <f>MATCH(dataset!AA396,_xlfn._xlws.SORT(_xlfn.UNIQUE(dataset!$AA$2:$AA$501)),0)</f>
        <v>15</v>
      </c>
      <c r="AB396">
        <f>MATCH(dataset!AB396,_xlfn._xlws.SORT(_xlfn.UNIQUE(dataset!$AB$2:$AB$501)),0)</f>
        <v>1</v>
      </c>
      <c r="AC396">
        <f>VALUE(dataset!AC396)</f>
        <v>103596</v>
      </c>
    </row>
    <row r="397" spans="1:29" x14ac:dyDescent="0.3">
      <c r="A397">
        <f>VALUE(RIGHT(dataset!A397,6))</f>
        <v>396</v>
      </c>
      <c r="B397">
        <f>VALUE(dataset!B397)</f>
        <v>21</v>
      </c>
      <c r="C397">
        <f>IF(dataset!C397="Male",1,2)</f>
        <v>1</v>
      </c>
      <c r="D397">
        <f>MATCH(dataset!D397,{"Freshman";"Sophomore";"Junior";"Senior"},0)</f>
        <v>2</v>
      </c>
      <c r="E397">
        <f>MATCH(dataset!E397,_xlfn._xlws.SORT(_xlfn.UNIQUE(dataset!$E$2:$E$501)),0)</f>
        <v>3</v>
      </c>
      <c r="F397">
        <f>VALUE(dataset!F397)</f>
        <v>94</v>
      </c>
      <c r="G397">
        <f>VALUE(dataset!G397)</f>
        <v>16</v>
      </c>
      <c r="H397" s="2">
        <f>VALUE(dataset!H397)</f>
        <v>3.43</v>
      </c>
      <c r="I397">
        <f>MATCH(dataset!I397,{"Poor";"Average";"Good";"Excellent"},0)</f>
        <v>3</v>
      </c>
      <c r="J397">
        <f>VALUE(dataset!J397)</f>
        <v>8</v>
      </c>
      <c r="K397">
        <f>VALUE(dataset!K397)</f>
        <v>9</v>
      </c>
      <c r="L397">
        <f>VALUE(dataset!L397)</f>
        <v>6</v>
      </c>
      <c r="M397">
        <f>VALUE(dataset!M397)</f>
        <v>2</v>
      </c>
      <c r="N397">
        <f>IF(dataset!N397="Yes",1,0)</f>
        <v>0</v>
      </c>
      <c r="O397">
        <f>VALUE(dataset!O397)</f>
        <v>5</v>
      </c>
      <c r="P397">
        <f>IF(dataset!P397="Yes",1,0)</f>
        <v>0</v>
      </c>
      <c r="Q397">
        <f>IF(dataset!Q397="Yes",1,0)</f>
        <v>1</v>
      </c>
      <c r="R397">
        <f>VALUE(dataset!R397)</f>
        <v>100</v>
      </c>
      <c r="S397">
        <f>VALUE(dataset!S397)</f>
        <v>9</v>
      </c>
      <c r="T397">
        <f>VALUE(dataset!T397)</f>
        <v>7</v>
      </c>
      <c r="U397">
        <f>VALUE(dataset!U397)</f>
        <v>10</v>
      </c>
      <c r="V397">
        <f>MATCH(dataset!V397,{"Basic";"Intermediate";"Advanced"},0)</f>
        <v>3</v>
      </c>
      <c r="W397">
        <f>VALUE(dataset!W397)</f>
        <v>87</v>
      </c>
      <c r="X397">
        <f>VALUE(dataset!X397)</f>
        <v>246.95</v>
      </c>
      <c r="Y397">
        <f>IF(dataset!Y397="Placed",1,0)</f>
        <v>1</v>
      </c>
      <c r="Z397">
        <f>IFERROR(VALUE(RIGHT(dataset!Z397,1)),0)</f>
        <v>1</v>
      </c>
      <c r="AA397">
        <f>MATCH(dataset!AA397,_xlfn._xlws.SORT(_xlfn.UNIQUE(dataset!$AA$2:$AA$501)),0)</f>
        <v>11</v>
      </c>
      <c r="AB397">
        <f>MATCH(dataset!AB397,_xlfn._xlws.SORT(_xlfn.UNIQUE(dataset!$AB$2:$AB$501)),0)</f>
        <v>2</v>
      </c>
      <c r="AC397">
        <f>VALUE(dataset!AC397)</f>
        <v>88576</v>
      </c>
    </row>
    <row r="398" spans="1:29" x14ac:dyDescent="0.3">
      <c r="A398">
        <f>VALUE(RIGHT(dataset!A398,6))</f>
        <v>397</v>
      </c>
      <c r="B398">
        <f>VALUE(dataset!B398)</f>
        <v>20</v>
      </c>
      <c r="C398">
        <f>IF(dataset!C398="Male",1,2)</f>
        <v>2</v>
      </c>
      <c r="D398">
        <f>MATCH(dataset!D398,{"Freshman";"Sophomore";"Junior";"Senior"},0)</f>
        <v>3</v>
      </c>
      <c r="E398">
        <f>MATCH(dataset!E398,_xlfn._xlws.SORT(_xlfn.UNIQUE(dataset!$E$2:$E$501)),0)</f>
        <v>5</v>
      </c>
      <c r="F398">
        <f>VALUE(dataset!F398)</f>
        <v>78</v>
      </c>
      <c r="G398">
        <f>VALUE(dataset!G398)</f>
        <v>10</v>
      </c>
      <c r="H398" s="2">
        <f>VALUE(dataset!H398)</f>
        <v>3.09</v>
      </c>
      <c r="I398">
        <f>MATCH(dataset!I398,{"Poor";"Average";"Good";"Excellent"},0)</f>
        <v>2</v>
      </c>
      <c r="J398">
        <f>VALUE(dataset!J398)</f>
        <v>8</v>
      </c>
      <c r="K398">
        <f>VALUE(dataset!K398)</f>
        <v>9</v>
      </c>
      <c r="L398">
        <f>VALUE(dataset!L398)</f>
        <v>4</v>
      </c>
      <c r="M398">
        <f>VALUE(dataset!M398)</f>
        <v>2</v>
      </c>
      <c r="N398">
        <f>IF(dataset!N398="Yes",1,0)</f>
        <v>1</v>
      </c>
      <c r="O398">
        <f>VALUE(dataset!O398)</f>
        <v>5</v>
      </c>
      <c r="P398">
        <f>IF(dataset!P398="Yes",1,0)</f>
        <v>0</v>
      </c>
      <c r="Q398">
        <f>IF(dataset!Q398="Yes",1,0)</f>
        <v>1</v>
      </c>
      <c r="R398">
        <f>VALUE(dataset!R398)</f>
        <v>100</v>
      </c>
      <c r="S398">
        <f>VALUE(dataset!S398)</f>
        <v>9</v>
      </c>
      <c r="T398">
        <f>VALUE(dataset!T398)</f>
        <v>6</v>
      </c>
      <c r="U398">
        <f>VALUE(dataset!U398)</f>
        <v>6</v>
      </c>
      <c r="V398">
        <f>MATCH(dataset!V398,{"Basic";"Intermediate";"Advanced"},0)</f>
        <v>3</v>
      </c>
      <c r="W398">
        <f>VALUE(dataset!W398)</f>
        <v>89</v>
      </c>
      <c r="X398">
        <f>VALUE(dataset!X398)</f>
        <v>231.85</v>
      </c>
      <c r="Y398">
        <f>IF(dataset!Y398="Placed",1,0)</f>
        <v>1</v>
      </c>
      <c r="Z398">
        <f>IFERROR(VALUE(RIGHT(dataset!Z398,1)),0)</f>
        <v>1</v>
      </c>
      <c r="AA398">
        <f>MATCH(dataset!AA398,_xlfn._xlws.SORT(_xlfn.UNIQUE(dataset!$AA$2:$AA$501)),0)</f>
        <v>8</v>
      </c>
      <c r="AB398">
        <f>MATCH(dataset!AB398,_xlfn._xlws.SORT(_xlfn.UNIQUE(dataset!$AB$2:$AB$501)),0)</f>
        <v>1</v>
      </c>
      <c r="AC398">
        <f>VALUE(dataset!AC398)</f>
        <v>103476</v>
      </c>
    </row>
    <row r="399" spans="1:29" x14ac:dyDescent="0.3">
      <c r="A399">
        <f>VALUE(RIGHT(dataset!A399,6))</f>
        <v>398</v>
      </c>
      <c r="B399">
        <f>VALUE(dataset!B399)</f>
        <v>22</v>
      </c>
      <c r="C399">
        <f>IF(dataset!C399="Male",1,2)</f>
        <v>1</v>
      </c>
      <c r="D399">
        <f>MATCH(dataset!D399,{"Freshman";"Sophomore";"Junior";"Senior"},0)</f>
        <v>3</v>
      </c>
      <c r="E399">
        <f>MATCH(dataset!E399,_xlfn._xlws.SORT(_xlfn.UNIQUE(dataset!$E$2:$E$501)),0)</f>
        <v>8</v>
      </c>
      <c r="F399">
        <f>VALUE(dataset!F399)</f>
        <v>81</v>
      </c>
      <c r="G399">
        <f>VALUE(dataset!G399)</f>
        <v>27</v>
      </c>
      <c r="H399" s="2">
        <f>VALUE(dataset!H399)</f>
        <v>3.06</v>
      </c>
      <c r="I399">
        <f>MATCH(dataset!I399,{"Poor";"Average";"Good";"Excellent"},0)</f>
        <v>2</v>
      </c>
      <c r="J399">
        <f>VALUE(dataset!J399)</f>
        <v>8</v>
      </c>
      <c r="K399">
        <f>VALUE(dataset!K399)</f>
        <v>8</v>
      </c>
      <c r="L399">
        <f>VALUE(dataset!L399)</f>
        <v>3</v>
      </c>
      <c r="M399">
        <f>VALUE(dataset!M399)</f>
        <v>4</v>
      </c>
      <c r="N399">
        <f>IF(dataset!N399="Yes",1,0)</f>
        <v>1</v>
      </c>
      <c r="O399">
        <f>VALUE(dataset!O399)</f>
        <v>5</v>
      </c>
      <c r="P399">
        <f>IF(dataset!P399="Yes",1,0)</f>
        <v>1</v>
      </c>
      <c r="Q399">
        <f>IF(dataset!Q399="Yes",1,0)</f>
        <v>1</v>
      </c>
      <c r="R399">
        <f>VALUE(dataset!R399)</f>
        <v>100</v>
      </c>
      <c r="S399">
        <f>VALUE(dataset!S399)</f>
        <v>10</v>
      </c>
      <c r="T399">
        <f>VALUE(dataset!T399)</f>
        <v>9</v>
      </c>
      <c r="U399">
        <f>VALUE(dataset!U399)</f>
        <v>7</v>
      </c>
      <c r="V399">
        <f>MATCH(dataset!V399,{"Basic";"Intermediate";"Advanced"},0)</f>
        <v>3</v>
      </c>
      <c r="W399">
        <f>VALUE(dataset!W399)</f>
        <v>81</v>
      </c>
      <c r="X399">
        <f>VALUE(dataset!X399)</f>
        <v>227.9</v>
      </c>
      <c r="Y399">
        <f>IF(dataset!Y399="Placed",1,0)</f>
        <v>1</v>
      </c>
      <c r="Z399">
        <f>IFERROR(VALUE(RIGHT(dataset!Z399,1)),0)</f>
        <v>1</v>
      </c>
      <c r="AA399">
        <f>MATCH(dataset!AA399,_xlfn._xlws.SORT(_xlfn.UNIQUE(dataset!$AA$2:$AA$501)),0)</f>
        <v>9</v>
      </c>
      <c r="AB399">
        <f>MATCH(dataset!AB399,_xlfn._xlws.SORT(_xlfn.UNIQUE(dataset!$AB$2:$AB$501)),0)</f>
        <v>4</v>
      </c>
      <c r="AC399">
        <f>VALUE(dataset!AC399)</f>
        <v>79801</v>
      </c>
    </row>
    <row r="400" spans="1:29" x14ac:dyDescent="0.3">
      <c r="A400">
        <f>VALUE(RIGHT(dataset!A400,6))</f>
        <v>399</v>
      </c>
      <c r="B400">
        <f>VALUE(dataset!B400)</f>
        <v>20</v>
      </c>
      <c r="C400">
        <f>IF(dataset!C400="Male",1,2)</f>
        <v>2</v>
      </c>
      <c r="D400">
        <f>MATCH(dataset!D400,{"Freshman";"Sophomore";"Junior";"Senior"},0)</f>
        <v>3</v>
      </c>
      <c r="E400">
        <f>MATCH(dataset!E400,_xlfn._xlws.SORT(_xlfn.UNIQUE(dataset!$E$2:$E$501)),0)</f>
        <v>2</v>
      </c>
      <c r="F400">
        <f>VALUE(dataset!F400)</f>
        <v>78</v>
      </c>
      <c r="G400">
        <f>VALUE(dataset!G400)</f>
        <v>19</v>
      </c>
      <c r="H400" s="2">
        <f>VALUE(dataset!H400)</f>
        <v>2.84</v>
      </c>
      <c r="I400">
        <f>MATCH(dataset!I400,{"Poor";"Average";"Good";"Excellent"},0)</f>
        <v>2</v>
      </c>
      <c r="J400">
        <f>VALUE(dataset!J400)</f>
        <v>3</v>
      </c>
      <c r="K400">
        <f>VALUE(dataset!K400)</f>
        <v>3</v>
      </c>
      <c r="L400">
        <f>VALUE(dataset!L400)</f>
        <v>2</v>
      </c>
      <c r="M400">
        <f>VALUE(dataset!M400)</f>
        <v>0</v>
      </c>
      <c r="N400">
        <f>IF(dataset!N400="Yes",1,0)</f>
        <v>0</v>
      </c>
      <c r="O400">
        <f>VALUE(dataset!O400)</f>
        <v>2</v>
      </c>
      <c r="P400">
        <f>IF(dataset!P400="Yes",1,0)</f>
        <v>0</v>
      </c>
      <c r="Q400">
        <f>IF(dataset!Q400="Yes",1,0)</f>
        <v>1</v>
      </c>
      <c r="R400">
        <f>VALUE(dataset!R400)</f>
        <v>79</v>
      </c>
      <c r="S400">
        <f>VALUE(dataset!S400)</f>
        <v>7</v>
      </c>
      <c r="T400">
        <f>VALUE(dataset!T400)</f>
        <v>7</v>
      </c>
      <c r="U400">
        <f>VALUE(dataset!U400)</f>
        <v>4</v>
      </c>
      <c r="V400">
        <f>MATCH(dataset!V400,{"Basic";"Intermediate";"Advanced"},0)</f>
        <v>2</v>
      </c>
      <c r="W400">
        <f>VALUE(dataset!W400)</f>
        <v>46</v>
      </c>
      <c r="X400">
        <f>VALUE(dataset!X400)</f>
        <v>142.30000000000001</v>
      </c>
      <c r="Y400">
        <f>IF(dataset!Y400="Placed",1,0)</f>
        <v>0</v>
      </c>
      <c r="Z400">
        <f>IFERROR(VALUE(RIGHT(dataset!Z400,1)),0)</f>
        <v>0</v>
      </c>
      <c r="AA400">
        <f>MATCH(dataset!AA400,_xlfn._xlws.SORT(_xlfn.UNIQUE(dataset!$AA$2:$AA$501)),0)</f>
        <v>14</v>
      </c>
      <c r="AB400">
        <f>MATCH(dataset!AB400,_xlfn._xlws.SORT(_xlfn.UNIQUE(dataset!$AB$2:$AB$501)),0)</f>
        <v>3</v>
      </c>
      <c r="AC400">
        <f>VALUE(dataset!AC400)</f>
        <v>0</v>
      </c>
    </row>
    <row r="401" spans="1:29" x14ac:dyDescent="0.3">
      <c r="A401">
        <f>VALUE(RIGHT(dataset!A401,6))</f>
        <v>400</v>
      </c>
      <c r="B401">
        <f>VALUE(dataset!B401)</f>
        <v>24</v>
      </c>
      <c r="C401">
        <f>IF(dataset!C401="Male",1,2)</f>
        <v>2</v>
      </c>
      <c r="D401">
        <f>MATCH(dataset!D401,{"Freshman";"Sophomore";"Junior";"Senior"},0)</f>
        <v>1</v>
      </c>
      <c r="E401">
        <f>MATCH(dataset!E401,_xlfn._xlws.SORT(_xlfn.UNIQUE(dataset!$E$2:$E$501)),0)</f>
        <v>2</v>
      </c>
      <c r="F401">
        <f>VALUE(dataset!F401)</f>
        <v>75</v>
      </c>
      <c r="G401">
        <f>VALUE(dataset!G401)</f>
        <v>5</v>
      </c>
      <c r="H401" s="2">
        <f>VALUE(dataset!H401)</f>
        <v>2.79</v>
      </c>
      <c r="I401">
        <f>MATCH(dataset!I401,{"Poor";"Average";"Good";"Excellent"},0)</f>
        <v>2</v>
      </c>
      <c r="J401">
        <f>VALUE(dataset!J401)</f>
        <v>6</v>
      </c>
      <c r="K401">
        <f>VALUE(dataset!K401)</f>
        <v>6</v>
      </c>
      <c r="L401">
        <f>VALUE(dataset!L401)</f>
        <v>1</v>
      </c>
      <c r="M401">
        <f>VALUE(dataset!M401)</f>
        <v>1</v>
      </c>
      <c r="N401">
        <f>IF(dataset!N401="Yes",1,0)</f>
        <v>0</v>
      </c>
      <c r="O401">
        <f>VALUE(dataset!O401)</f>
        <v>3</v>
      </c>
      <c r="P401">
        <f>IF(dataset!P401="Yes",1,0)</f>
        <v>0</v>
      </c>
      <c r="Q401">
        <f>IF(dataset!Q401="Yes",1,0)</f>
        <v>1</v>
      </c>
      <c r="R401">
        <f>VALUE(dataset!R401)</f>
        <v>93</v>
      </c>
      <c r="S401">
        <f>VALUE(dataset!S401)</f>
        <v>5</v>
      </c>
      <c r="T401">
        <f>VALUE(dataset!T401)</f>
        <v>6</v>
      </c>
      <c r="U401">
        <f>VALUE(dataset!U401)</f>
        <v>6</v>
      </c>
      <c r="V401">
        <f>MATCH(dataset!V401,{"Basic";"Intermediate";"Advanced"},0)</f>
        <v>2</v>
      </c>
      <c r="W401">
        <f>VALUE(dataset!W401)</f>
        <v>67</v>
      </c>
      <c r="X401">
        <f>VALUE(dataset!X401)</f>
        <v>177.75</v>
      </c>
      <c r="Y401">
        <f>IF(dataset!Y401="Placed",1,0)</f>
        <v>0</v>
      </c>
      <c r="Z401">
        <f>IFERROR(VALUE(RIGHT(dataset!Z401,1)),0)</f>
        <v>0</v>
      </c>
      <c r="AA401">
        <f>MATCH(dataset!AA401,_xlfn._xlws.SORT(_xlfn.UNIQUE(dataset!$AA$2:$AA$501)),0)</f>
        <v>14</v>
      </c>
      <c r="AB401">
        <f>MATCH(dataset!AB401,_xlfn._xlws.SORT(_xlfn.UNIQUE(dataset!$AB$2:$AB$501)),0)</f>
        <v>3</v>
      </c>
      <c r="AC401">
        <f>VALUE(dataset!AC401)</f>
        <v>0</v>
      </c>
    </row>
    <row r="402" spans="1:29" x14ac:dyDescent="0.3">
      <c r="A402">
        <f>VALUE(RIGHT(dataset!A402,6))</f>
        <v>401</v>
      </c>
      <c r="B402">
        <f>VALUE(dataset!B402)</f>
        <v>22</v>
      </c>
      <c r="C402">
        <f>IF(dataset!C402="Male",1,2)</f>
        <v>1</v>
      </c>
      <c r="D402">
        <f>MATCH(dataset!D402,{"Freshman";"Sophomore";"Junior";"Senior"},0)</f>
        <v>4</v>
      </c>
      <c r="E402">
        <f>MATCH(dataset!E402,_xlfn._xlws.SORT(_xlfn.UNIQUE(dataset!$E$2:$E$501)),0)</f>
        <v>5</v>
      </c>
      <c r="F402">
        <f>VALUE(dataset!F402)</f>
        <v>80</v>
      </c>
      <c r="G402">
        <f>VALUE(dataset!G402)</f>
        <v>21</v>
      </c>
      <c r="H402" s="2">
        <f>VALUE(dataset!H402)</f>
        <v>3.03</v>
      </c>
      <c r="I402">
        <f>MATCH(dataset!I402,{"Poor";"Average";"Good";"Excellent"},0)</f>
        <v>2</v>
      </c>
      <c r="J402">
        <f>VALUE(dataset!J402)</f>
        <v>8</v>
      </c>
      <c r="K402">
        <f>VALUE(dataset!K402)</f>
        <v>10</v>
      </c>
      <c r="L402">
        <f>VALUE(dataset!L402)</f>
        <v>2</v>
      </c>
      <c r="M402">
        <f>VALUE(dataset!M402)</f>
        <v>2</v>
      </c>
      <c r="N402">
        <f>IF(dataset!N402="Yes",1,0)</f>
        <v>1</v>
      </c>
      <c r="O402">
        <f>VALUE(dataset!O402)</f>
        <v>4</v>
      </c>
      <c r="P402">
        <f>IF(dataset!P402="Yes",1,0)</f>
        <v>1</v>
      </c>
      <c r="Q402">
        <f>IF(dataset!Q402="Yes",1,0)</f>
        <v>0</v>
      </c>
      <c r="R402">
        <f>VALUE(dataset!R402)</f>
        <v>100</v>
      </c>
      <c r="S402">
        <f>VALUE(dataset!S402)</f>
        <v>10</v>
      </c>
      <c r="T402">
        <f>VALUE(dataset!T402)</f>
        <v>8</v>
      </c>
      <c r="U402">
        <f>VALUE(dataset!U402)</f>
        <v>9</v>
      </c>
      <c r="V402">
        <f>MATCH(dataset!V402,{"Basic";"Intermediate";"Advanced"},0)</f>
        <v>3</v>
      </c>
      <c r="W402">
        <f>VALUE(dataset!W402)</f>
        <v>88</v>
      </c>
      <c r="X402">
        <f>VALUE(dataset!X402)</f>
        <v>232.45</v>
      </c>
      <c r="Y402">
        <f>IF(dataset!Y402="Placed",1,0)</f>
        <v>1</v>
      </c>
      <c r="Z402">
        <f>IFERROR(VALUE(RIGHT(dataset!Z402,1)),0)</f>
        <v>1</v>
      </c>
      <c r="AA402">
        <f>MATCH(dataset!AA402,_xlfn._xlws.SORT(_xlfn.UNIQUE(dataset!$AA$2:$AA$501)),0)</f>
        <v>1</v>
      </c>
      <c r="AB402">
        <f>MATCH(dataset!AB402,_xlfn._xlws.SORT(_xlfn.UNIQUE(dataset!$AB$2:$AB$501)),0)</f>
        <v>1</v>
      </c>
      <c r="AC402">
        <f>VALUE(dataset!AC402)</f>
        <v>107756</v>
      </c>
    </row>
    <row r="403" spans="1:29" x14ac:dyDescent="0.3">
      <c r="A403">
        <f>VALUE(RIGHT(dataset!A403,6))</f>
        <v>402</v>
      </c>
      <c r="B403">
        <f>VALUE(dataset!B403)</f>
        <v>19</v>
      </c>
      <c r="C403">
        <f>IF(dataset!C403="Male",1,2)</f>
        <v>1</v>
      </c>
      <c r="D403">
        <f>MATCH(dataset!D403,{"Freshman";"Sophomore";"Junior";"Senior"},0)</f>
        <v>2</v>
      </c>
      <c r="E403">
        <f>MATCH(dataset!E403,_xlfn._xlws.SORT(_xlfn.UNIQUE(dataset!$E$2:$E$501)),0)</f>
        <v>4</v>
      </c>
      <c r="F403">
        <f>VALUE(dataset!F403)</f>
        <v>76</v>
      </c>
      <c r="G403">
        <f>VALUE(dataset!G403)</f>
        <v>5</v>
      </c>
      <c r="H403" s="2">
        <f>VALUE(dataset!H403)</f>
        <v>2.61</v>
      </c>
      <c r="I403">
        <f>MATCH(dataset!I403,{"Poor";"Average";"Good";"Excellent"},0)</f>
        <v>2</v>
      </c>
      <c r="J403">
        <f>VALUE(dataset!J403)</f>
        <v>6</v>
      </c>
      <c r="K403">
        <f>VALUE(dataset!K403)</f>
        <v>8</v>
      </c>
      <c r="L403">
        <f>VALUE(dataset!L403)</f>
        <v>1</v>
      </c>
      <c r="M403">
        <f>VALUE(dataset!M403)</f>
        <v>2</v>
      </c>
      <c r="N403">
        <f>IF(dataset!N403="Yes",1,0)</f>
        <v>1</v>
      </c>
      <c r="O403">
        <f>VALUE(dataset!O403)</f>
        <v>2</v>
      </c>
      <c r="P403">
        <f>IF(dataset!P403="Yes",1,0)</f>
        <v>0</v>
      </c>
      <c r="Q403">
        <f>IF(dataset!Q403="Yes",1,0)</f>
        <v>1</v>
      </c>
      <c r="R403">
        <f>VALUE(dataset!R403)</f>
        <v>81</v>
      </c>
      <c r="S403">
        <f>VALUE(dataset!S403)</f>
        <v>7</v>
      </c>
      <c r="T403">
        <f>VALUE(dataset!T403)</f>
        <v>8</v>
      </c>
      <c r="U403">
        <f>VALUE(dataset!U403)</f>
        <v>5</v>
      </c>
      <c r="V403">
        <f>MATCH(dataset!V403,{"Basic";"Intermediate";"Advanced"},0)</f>
        <v>2</v>
      </c>
      <c r="W403">
        <f>VALUE(dataset!W403)</f>
        <v>68</v>
      </c>
      <c r="X403">
        <f>VALUE(dataset!X403)</f>
        <v>172.95</v>
      </c>
      <c r="Y403">
        <f>IF(dataset!Y403="Placed",1,0)</f>
        <v>1</v>
      </c>
      <c r="Z403">
        <f>IFERROR(VALUE(RIGHT(dataset!Z403,1)),0)</f>
        <v>2</v>
      </c>
      <c r="AA403">
        <f>MATCH(dataset!AA403,_xlfn._xlws.SORT(_xlfn.UNIQUE(dataset!$AA$2:$AA$501)),0)</f>
        <v>15</v>
      </c>
      <c r="AB403">
        <f>MATCH(dataset!AB403,_xlfn._xlws.SORT(_xlfn.UNIQUE(dataset!$AB$2:$AB$501)),0)</f>
        <v>5</v>
      </c>
      <c r="AC403">
        <f>VALUE(dataset!AC403)</f>
        <v>69367</v>
      </c>
    </row>
    <row r="404" spans="1:29" x14ac:dyDescent="0.3">
      <c r="A404">
        <f>VALUE(RIGHT(dataset!A404,6))</f>
        <v>403</v>
      </c>
      <c r="B404">
        <f>VALUE(dataset!B404)</f>
        <v>21</v>
      </c>
      <c r="C404">
        <f>IF(dataset!C404="Male",1,2)</f>
        <v>1</v>
      </c>
      <c r="D404">
        <f>MATCH(dataset!D404,{"Freshman";"Sophomore";"Junior";"Senior"},0)</f>
        <v>1</v>
      </c>
      <c r="E404">
        <f>MATCH(dataset!E404,_xlfn._xlws.SORT(_xlfn.UNIQUE(dataset!$E$2:$E$501)),0)</f>
        <v>8</v>
      </c>
      <c r="F404">
        <f>VALUE(dataset!F404)</f>
        <v>73</v>
      </c>
      <c r="G404">
        <f>VALUE(dataset!G404)</f>
        <v>24</v>
      </c>
      <c r="H404" s="2">
        <f>VALUE(dataset!H404)</f>
        <v>2.88</v>
      </c>
      <c r="I404">
        <f>MATCH(dataset!I404,{"Poor";"Average";"Good";"Excellent"},0)</f>
        <v>2</v>
      </c>
      <c r="J404">
        <f>VALUE(dataset!J404)</f>
        <v>9</v>
      </c>
      <c r="K404">
        <f>VALUE(dataset!K404)</f>
        <v>11</v>
      </c>
      <c r="L404">
        <f>VALUE(dataset!L404)</f>
        <v>2</v>
      </c>
      <c r="M404">
        <f>VALUE(dataset!M404)</f>
        <v>3</v>
      </c>
      <c r="N404">
        <f>IF(dataset!N404="Yes",1,0)</f>
        <v>1</v>
      </c>
      <c r="O404">
        <f>VALUE(dataset!O404)</f>
        <v>5</v>
      </c>
      <c r="P404">
        <f>IF(dataset!P404="Yes",1,0)</f>
        <v>1</v>
      </c>
      <c r="Q404">
        <f>IF(dataset!Q404="Yes",1,0)</f>
        <v>1</v>
      </c>
      <c r="R404">
        <f>VALUE(dataset!R404)</f>
        <v>100</v>
      </c>
      <c r="S404">
        <f>VALUE(dataset!S404)</f>
        <v>9</v>
      </c>
      <c r="T404">
        <f>VALUE(dataset!T404)</f>
        <v>8</v>
      </c>
      <c r="U404">
        <f>VALUE(dataset!U404)</f>
        <v>8</v>
      </c>
      <c r="V404">
        <f>MATCH(dataset!V404,{"Basic";"Intermediate";"Advanced"},0)</f>
        <v>3</v>
      </c>
      <c r="W404">
        <f>VALUE(dataset!W404)</f>
        <v>83</v>
      </c>
      <c r="X404">
        <f>VALUE(dataset!X404)</f>
        <v>234.7</v>
      </c>
      <c r="Y404">
        <f>IF(dataset!Y404="Placed",1,0)</f>
        <v>1</v>
      </c>
      <c r="Z404">
        <f>IFERROR(VALUE(RIGHT(dataset!Z404,1)),0)</f>
        <v>1</v>
      </c>
      <c r="AA404">
        <f>MATCH(dataset!AA404,_xlfn._xlws.SORT(_xlfn.UNIQUE(dataset!$AA$2:$AA$501)),0)</f>
        <v>9</v>
      </c>
      <c r="AB404">
        <f>MATCH(dataset!AB404,_xlfn._xlws.SORT(_xlfn.UNIQUE(dataset!$AB$2:$AB$501)),0)</f>
        <v>2</v>
      </c>
      <c r="AC404">
        <f>VALUE(dataset!AC404)</f>
        <v>87124</v>
      </c>
    </row>
    <row r="405" spans="1:29" x14ac:dyDescent="0.3">
      <c r="A405">
        <f>VALUE(RIGHT(dataset!A405,6))</f>
        <v>404</v>
      </c>
      <c r="B405">
        <f>VALUE(dataset!B405)</f>
        <v>21</v>
      </c>
      <c r="C405">
        <f>IF(dataset!C405="Male",1,2)</f>
        <v>1</v>
      </c>
      <c r="D405">
        <f>MATCH(dataset!D405,{"Freshman";"Sophomore";"Junior";"Senior"},0)</f>
        <v>2</v>
      </c>
      <c r="E405">
        <f>MATCH(dataset!E405,_xlfn._xlws.SORT(_xlfn.UNIQUE(dataset!$E$2:$E$501)),0)</f>
        <v>7</v>
      </c>
      <c r="F405">
        <f>VALUE(dataset!F405)</f>
        <v>53</v>
      </c>
      <c r="G405">
        <f>VALUE(dataset!G405)</f>
        <v>31</v>
      </c>
      <c r="H405" s="2">
        <f>VALUE(dataset!H405)</f>
        <v>2.86</v>
      </c>
      <c r="I405">
        <f>MATCH(dataset!I405,{"Poor";"Average";"Good";"Excellent"},0)</f>
        <v>2</v>
      </c>
      <c r="J405">
        <f>VALUE(dataset!J405)</f>
        <v>4</v>
      </c>
      <c r="K405">
        <f>VALUE(dataset!K405)</f>
        <v>4</v>
      </c>
      <c r="L405">
        <f>VALUE(dataset!L405)</f>
        <v>4</v>
      </c>
      <c r="M405">
        <f>VALUE(dataset!M405)</f>
        <v>4</v>
      </c>
      <c r="N405">
        <f>IF(dataset!N405="Yes",1,0)</f>
        <v>0</v>
      </c>
      <c r="O405">
        <f>VALUE(dataset!O405)</f>
        <v>3</v>
      </c>
      <c r="P405">
        <f>IF(dataset!P405="Yes",1,0)</f>
        <v>0</v>
      </c>
      <c r="Q405">
        <f>IF(dataset!Q405="Yes",1,0)</f>
        <v>0</v>
      </c>
      <c r="R405">
        <f>VALUE(dataset!R405)</f>
        <v>82</v>
      </c>
      <c r="S405">
        <f>VALUE(dataset!S405)</f>
        <v>7</v>
      </c>
      <c r="T405">
        <f>VALUE(dataset!T405)</f>
        <v>6</v>
      </c>
      <c r="U405">
        <f>VALUE(dataset!U405)</f>
        <v>6</v>
      </c>
      <c r="V405">
        <f>MATCH(dataset!V405,{"Basic";"Intermediate";"Advanced"},0)</f>
        <v>2</v>
      </c>
      <c r="W405">
        <f>VALUE(dataset!W405)</f>
        <v>54</v>
      </c>
      <c r="X405">
        <f>VALUE(dataset!X405)</f>
        <v>165.5</v>
      </c>
      <c r="Y405">
        <f>IF(dataset!Y405="Placed",1,0)</f>
        <v>0</v>
      </c>
      <c r="Z405">
        <f>IFERROR(VALUE(RIGHT(dataset!Z405,1)),0)</f>
        <v>0</v>
      </c>
      <c r="AA405">
        <f>MATCH(dataset!AA405,_xlfn._xlws.SORT(_xlfn.UNIQUE(dataset!$AA$2:$AA$501)),0)</f>
        <v>14</v>
      </c>
      <c r="AB405">
        <f>MATCH(dataset!AB405,_xlfn._xlws.SORT(_xlfn.UNIQUE(dataset!$AB$2:$AB$501)),0)</f>
        <v>3</v>
      </c>
      <c r="AC405">
        <f>VALUE(dataset!AC405)</f>
        <v>0</v>
      </c>
    </row>
    <row r="406" spans="1:29" x14ac:dyDescent="0.3">
      <c r="A406">
        <f>VALUE(RIGHT(dataset!A406,6))</f>
        <v>405</v>
      </c>
      <c r="B406">
        <f>VALUE(dataset!B406)</f>
        <v>21</v>
      </c>
      <c r="C406">
        <f>IF(dataset!C406="Male",1,2)</f>
        <v>2</v>
      </c>
      <c r="D406">
        <f>MATCH(dataset!D406,{"Freshman";"Sophomore";"Junior";"Senior"},0)</f>
        <v>2</v>
      </c>
      <c r="E406">
        <f>MATCH(dataset!E406,_xlfn._xlws.SORT(_xlfn.UNIQUE(dataset!$E$2:$E$501)),0)</f>
        <v>1</v>
      </c>
      <c r="F406">
        <f>VALUE(dataset!F406)</f>
        <v>92</v>
      </c>
      <c r="G406">
        <f>VALUE(dataset!G406)</f>
        <v>21</v>
      </c>
      <c r="H406" s="2">
        <f>VALUE(dataset!H406)</f>
        <v>3.51</v>
      </c>
      <c r="I406">
        <f>MATCH(dataset!I406,{"Poor";"Average";"Good";"Excellent"},0)</f>
        <v>3</v>
      </c>
      <c r="J406">
        <f>VALUE(dataset!J406)</f>
        <v>8</v>
      </c>
      <c r="K406">
        <f>VALUE(dataset!K406)</f>
        <v>9</v>
      </c>
      <c r="L406">
        <f>VALUE(dataset!L406)</f>
        <v>1</v>
      </c>
      <c r="M406">
        <f>VALUE(dataset!M406)</f>
        <v>4</v>
      </c>
      <c r="N406">
        <f>IF(dataset!N406="Yes",1,0)</f>
        <v>1</v>
      </c>
      <c r="O406">
        <f>VALUE(dataset!O406)</f>
        <v>4</v>
      </c>
      <c r="P406">
        <f>IF(dataset!P406="Yes",1,0)</f>
        <v>0</v>
      </c>
      <c r="Q406">
        <f>IF(dataset!Q406="Yes",1,0)</f>
        <v>0</v>
      </c>
      <c r="R406">
        <f>VALUE(dataset!R406)</f>
        <v>100</v>
      </c>
      <c r="S406">
        <f>VALUE(dataset!S406)</f>
        <v>6</v>
      </c>
      <c r="T406">
        <f>VALUE(dataset!T406)</f>
        <v>7</v>
      </c>
      <c r="U406">
        <f>VALUE(dataset!U406)</f>
        <v>9</v>
      </c>
      <c r="V406">
        <f>MATCH(dataset!V406,{"Basic";"Intermediate";"Advanced"},0)</f>
        <v>2</v>
      </c>
      <c r="W406">
        <f>VALUE(dataset!W406)</f>
        <v>90</v>
      </c>
      <c r="X406">
        <f>VALUE(dataset!X406)</f>
        <v>229.15</v>
      </c>
      <c r="Y406">
        <f>IF(dataset!Y406="Placed",1,0)</f>
        <v>1</v>
      </c>
      <c r="Z406">
        <f>IFERROR(VALUE(RIGHT(dataset!Z406,1)),0)</f>
        <v>1</v>
      </c>
      <c r="AA406">
        <f>MATCH(dataset!AA406,_xlfn._xlws.SORT(_xlfn.UNIQUE(dataset!$AA$2:$AA$501)),0)</f>
        <v>8</v>
      </c>
      <c r="AB406">
        <f>MATCH(dataset!AB406,_xlfn._xlws.SORT(_xlfn.UNIQUE(dataset!$AB$2:$AB$501)),0)</f>
        <v>5</v>
      </c>
      <c r="AC406">
        <f>VALUE(dataset!AC406)</f>
        <v>77804</v>
      </c>
    </row>
    <row r="407" spans="1:29" x14ac:dyDescent="0.3">
      <c r="A407">
        <f>VALUE(RIGHT(dataset!A407,6))</f>
        <v>406</v>
      </c>
      <c r="B407">
        <f>VALUE(dataset!B407)</f>
        <v>21</v>
      </c>
      <c r="C407">
        <f>IF(dataset!C407="Male",1,2)</f>
        <v>2</v>
      </c>
      <c r="D407">
        <f>MATCH(dataset!D407,{"Freshman";"Sophomore";"Junior";"Senior"},0)</f>
        <v>1</v>
      </c>
      <c r="E407">
        <f>MATCH(dataset!E407,_xlfn._xlws.SORT(_xlfn.UNIQUE(dataset!$E$2:$E$501)),0)</f>
        <v>3</v>
      </c>
      <c r="F407">
        <f>VALUE(dataset!F407)</f>
        <v>100</v>
      </c>
      <c r="G407">
        <f>VALUE(dataset!G407)</f>
        <v>22</v>
      </c>
      <c r="H407" s="2">
        <f>VALUE(dataset!H407)</f>
        <v>3.39</v>
      </c>
      <c r="I407">
        <f>MATCH(dataset!I407,{"Poor";"Average";"Good";"Excellent"},0)</f>
        <v>3</v>
      </c>
      <c r="J407">
        <f>VALUE(dataset!J407)</f>
        <v>10</v>
      </c>
      <c r="K407">
        <f>VALUE(dataset!K407)</f>
        <v>9</v>
      </c>
      <c r="L407">
        <f>VALUE(dataset!L407)</f>
        <v>2</v>
      </c>
      <c r="M407">
        <f>VALUE(dataset!M407)</f>
        <v>5</v>
      </c>
      <c r="N407">
        <f>IF(dataset!N407="Yes",1,0)</f>
        <v>1</v>
      </c>
      <c r="O407">
        <f>VALUE(dataset!O407)</f>
        <v>5</v>
      </c>
      <c r="P407">
        <f>IF(dataset!P407="Yes",1,0)</f>
        <v>1</v>
      </c>
      <c r="Q407">
        <f>IF(dataset!Q407="Yes",1,0)</f>
        <v>1</v>
      </c>
      <c r="R407">
        <f>VALUE(dataset!R407)</f>
        <v>100</v>
      </c>
      <c r="S407">
        <f>VALUE(dataset!S407)</f>
        <v>10</v>
      </c>
      <c r="T407">
        <f>VALUE(dataset!T407)</f>
        <v>8</v>
      </c>
      <c r="U407">
        <f>VALUE(dataset!U407)</f>
        <v>9</v>
      </c>
      <c r="V407">
        <f>MATCH(dataset!V407,{"Basic";"Intermediate";"Advanced"},0)</f>
        <v>3</v>
      </c>
      <c r="W407">
        <f>VALUE(dataset!W407)</f>
        <v>93</v>
      </c>
      <c r="X407">
        <f>VALUE(dataset!X407)</f>
        <v>251.35</v>
      </c>
      <c r="Y407">
        <f>IF(dataset!Y407="Placed",1,0)</f>
        <v>1</v>
      </c>
      <c r="Z407">
        <f>IFERROR(VALUE(RIGHT(dataset!Z407,1)),0)</f>
        <v>1</v>
      </c>
      <c r="AA407">
        <f>MATCH(dataset!AA407,_xlfn._xlws.SORT(_xlfn.UNIQUE(dataset!$AA$2:$AA$501)),0)</f>
        <v>11</v>
      </c>
      <c r="AB407">
        <f>MATCH(dataset!AB407,_xlfn._xlws.SORT(_xlfn.UNIQUE(dataset!$AB$2:$AB$501)),0)</f>
        <v>1</v>
      </c>
      <c r="AC407">
        <f>VALUE(dataset!AC407)</f>
        <v>73411</v>
      </c>
    </row>
    <row r="408" spans="1:29" x14ac:dyDescent="0.3">
      <c r="A408">
        <f>VALUE(RIGHT(dataset!A408,6))</f>
        <v>407</v>
      </c>
      <c r="B408">
        <f>VALUE(dataset!B408)</f>
        <v>26</v>
      </c>
      <c r="C408">
        <f>IF(dataset!C408="Male",1,2)</f>
        <v>1</v>
      </c>
      <c r="D408">
        <f>MATCH(dataset!D408,{"Freshman";"Sophomore";"Junior";"Senior"},0)</f>
        <v>1</v>
      </c>
      <c r="E408">
        <f>MATCH(dataset!E408,_xlfn._xlws.SORT(_xlfn.UNIQUE(dataset!$E$2:$E$501)),0)</f>
        <v>3</v>
      </c>
      <c r="F408">
        <f>VALUE(dataset!F408)</f>
        <v>76</v>
      </c>
      <c r="G408">
        <f>VALUE(dataset!G408)</f>
        <v>11</v>
      </c>
      <c r="H408" s="2">
        <f>VALUE(dataset!H408)</f>
        <v>2.95</v>
      </c>
      <c r="I408">
        <f>MATCH(dataset!I408,{"Poor";"Average";"Good";"Excellent"},0)</f>
        <v>2</v>
      </c>
      <c r="J408">
        <f>VALUE(dataset!J408)</f>
        <v>6</v>
      </c>
      <c r="K408">
        <f>VALUE(dataset!K408)</f>
        <v>5</v>
      </c>
      <c r="L408">
        <f>VALUE(dataset!L408)</f>
        <v>1</v>
      </c>
      <c r="M408">
        <f>VALUE(dataset!M408)</f>
        <v>3</v>
      </c>
      <c r="N408">
        <f>IF(dataset!N408="Yes",1,0)</f>
        <v>0</v>
      </c>
      <c r="O408">
        <f>VALUE(dataset!O408)</f>
        <v>2</v>
      </c>
      <c r="P408">
        <f>IF(dataset!P408="Yes",1,0)</f>
        <v>0</v>
      </c>
      <c r="Q408">
        <f>IF(dataset!Q408="Yes",1,0)</f>
        <v>1</v>
      </c>
      <c r="R408">
        <f>VALUE(dataset!R408)</f>
        <v>82</v>
      </c>
      <c r="S408">
        <f>VALUE(dataset!S408)</f>
        <v>5</v>
      </c>
      <c r="T408">
        <f>VALUE(dataset!T408)</f>
        <v>8</v>
      </c>
      <c r="U408">
        <f>VALUE(dataset!U408)</f>
        <v>7</v>
      </c>
      <c r="V408">
        <f>MATCH(dataset!V408,{"Basic";"Intermediate";"Advanced"},0)</f>
        <v>2</v>
      </c>
      <c r="W408">
        <f>VALUE(dataset!W408)</f>
        <v>55</v>
      </c>
      <c r="X408">
        <f>VALUE(dataset!X408)</f>
        <v>165.85</v>
      </c>
      <c r="Y408">
        <f>IF(dataset!Y408="Placed",1,0)</f>
        <v>1</v>
      </c>
      <c r="Z408">
        <f>IFERROR(VALUE(RIGHT(dataset!Z408,1)),0)</f>
        <v>2</v>
      </c>
      <c r="AA408">
        <f>MATCH(dataset!AA408,_xlfn._xlws.SORT(_xlfn.UNIQUE(dataset!$AA$2:$AA$501)),0)</f>
        <v>17</v>
      </c>
      <c r="AB408">
        <f>MATCH(dataset!AB408,_xlfn._xlws.SORT(_xlfn.UNIQUE(dataset!$AB$2:$AB$501)),0)</f>
        <v>1</v>
      </c>
      <c r="AC408">
        <f>VALUE(dataset!AC408)</f>
        <v>64956</v>
      </c>
    </row>
    <row r="409" spans="1:29" x14ac:dyDescent="0.3">
      <c r="A409">
        <f>VALUE(RIGHT(dataset!A409,6))</f>
        <v>408</v>
      </c>
      <c r="B409">
        <f>VALUE(dataset!B409)</f>
        <v>21</v>
      </c>
      <c r="C409">
        <f>IF(dataset!C409="Male",1,2)</f>
        <v>2</v>
      </c>
      <c r="D409">
        <f>MATCH(dataset!D409,{"Freshman";"Sophomore";"Junior";"Senior"},0)</f>
        <v>3</v>
      </c>
      <c r="E409">
        <f>MATCH(dataset!E409,_xlfn._xlws.SORT(_xlfn.UNIQUE(dataset!$E$2:$E$501)),0)</f>
        <v>8</v>
      </c>
      <c r="F409">
        <f>VALUE(dataset!F409)</f>
        <v>80</v>
      </c>
      <c r="G409">
        <f>VALUE(dataset!G409)</f>
        <v>26</v>
      </c>
      <c r="H409" s="2">
        <f>VALUE(dataset!H409)</f>
        <v>3.17</v>
      </c>
      <c r="I409">
        <f>MATCH(dataset!I409,{"Poor";"Average";"Good";"Excellent"},0)</f>
        <v>2</v>
      </c>
      <c r="J409">
        <f>VALUE(dataset!J409)</f>
        <v>8</v>
      </c>
      <c r="K409">
        <f>VALUE(dataset!K409)</f>
        <v>10</v>
      </c>
      <c r="L409">
        <f>VALUE(dataset!L409)</f>
        <v>1</v>
      </c>
      <c r="M409">
        <f>VALUE(dataset!M409)</f>
        <v>3</v>
      </c>
      <c r="N409">
        <f>IF(dataset!N409="Yes",1,0)</f>
        <v>1</v>
      </c>
      <c r="O409">
        <f>VALUE(dataset!O409)</f>
        <v>3</v>
      </c>
      <c r="P409">
        <f>IF(dataset!P409="Yes",1,0)</f>
        <v>0</v>
      </c>
      <c r="Q409">
        <f>IF(dataset!Q409="Yes",1,0)</f>
        <v>0</v>
      </c>
      <c r="R409">
        <f>VALUE(dataset!R409)</f>
        <v>100</v>
      </c>
      <c r="S409">
        <f>VALUE(dataset!S409)</f>
        <v>7</v>
      </c>
      <c r="T409">
        <f>VALUE(dataset!T409)</f>
        <v>5</v>
      </c>
      <c r="U409">
        <f>VALUE(dataset!U409)</f>
        <v>10</v>
      </c>
      <c r="V409">
        <f>MATCH(dataset!V409,{"Basic";"Intermediate";"Advanced"},0)</f>
        <v>3</v>
      </c>
      <c r="W409">
        <f>VALUE(dataset!W409)</f>
        <v>73</v>
      </c>
      <c r="X409">
        <f>VALUE(dataset!X409)</f>
        <v>216.55</v>
      </c>
      <c r="Y409">
        <f>IF(dataset!Y409="Placed",1,0)</f>
        <v>0</v>
      </c>
      <c r="Z409">
        <f>IFERROR(VALUE(RIGHT(dataset!Z409,1)),0)</f>
        <v>0</v>
      </c>
      <c r="AA409">
        <f>MATCH(dataset!AA409,_xlfn._xlws.SORT(_xlfn.UNIQUE(dataset!$AA$2:$AA$501)),0)</f>
        <v>14</v>
      </c>
      <c r="AB409">
        <f>MATCH(dataset!AB409,_xlfn._xlws.SORT(_xlfn.UNIQUE(dataset!$AB$2:$AB$501)),0)</f>
        <v>3</v>
      </c>
      <c r="AC409">
        <f>VALUE(dataset!AC409)</f>
        <v>0</v>
      </c>
    </row>
    <row r="410" spans="1:29" x14ac:dyDescent="0.3">
      <c r="A410">
        <f>VALUE(RIGHT(dataset!A410,6))</f>
        <v>409</v>
      </c>
      <c r="B410">
        <f>VALUE(dataset!B410)</f>
        <v>22</v>
      </c>
      <c r="C410">
        <f>IF(dataset!C410="Male",1,2)</f>
        <v>1</v>
      </c>
      <c r="D410">
        <f>MATCH(dataset!D410,{"Freshman";"Sophomore";"Junior";"Senior"},0)</f>
        <v>2</v>
      </c>
      <c r="E410">
        <f>MATCH(dataset!E410,_xlfn._xlws.SORT(_xlfn.UNIQUE(dataset!$E$2:$E$501)),0)</f>
        <v>8</v>
      </c>
      <c r="F410">
        <f>VALUE(dataset!F410)</f>
        <v>90</v>
      </c>
      <c r="G410">
        <f>VALUE(dataset!G410)</f>
        <v>24</v>
      </c>
      <c r="H410" s="2">
        <f>VALUE(dataset!H410)</f>
        <v>3.39</v>
      </c>
      <c r="I410">
        <f>MATCH(dataset!I410,{"Poor";"Average";"Good";"Excellent"},0)</f>
        <v>3</v>
      </c>
      <c r="J410">
        <f>VALUE(dataset!J410)</f>
        <v>8</v>
      </c>
      <c r="K410">
        <f>VALUE(dataset!K410)</f>
        <v>10</v>
      </c>
      <c r="L410">
        <f>VALUE(dataset!L410)</f>
        <v>1</v>
      </c>
      <c r="M410">
        <f>VALUE(dataset!M410)</f>
        <v>4</v>
      </c>
      <c r="N410">
        <f>IF(dataset!N410="Yes",1,0)</f>
        <v>1</v>
      </c>
      <c r="O410">
        <f>VALUE(dataset!O410)</f>
        <v>4</v>
      </c>
      <c r="P410">
        <f>IF(dataset!P410="Yes",1,0)</f>
        <v>1</v>
      </c>
      <c r="Q410">
        <f>IF(dataset!Q410="Yes",1,0)</f>
        <v>1</v>
      </c>
      <c r="R410">
        <f>VALUE(dataset!R410)</f>
        <v>100</v>
      </c>
      <c r="S410">
        <f>VALUE(dataset!S410)</f>
        <v>10</v>
      </c>
      <c r="T410">
        <f>VALUE(dataset!T410)</f>
        <v>8</v>
      </c>
      <c r="U410">
        <f>VALUE(dataset!U410)</f>
        <v>8</v>
      </c>
      <c r="V410">
        <f>MATCH(dataset!V410,{"Basic";"Intermediate";"Advanced"},0)</f>
        <v>3</v>
      </c>
      <c r="W410">
        <f>VALUE(dataset!W410)</f>
        <v>75</v>
      </c>
      <c r="X410">
        <f>VALUE(dataset!X410)</f>
        <v>227.85</v>
      </c>
      <c r="Y410">
        <f>IF(dataset!Y410="Placed",1,0)</f>
        <v>1</v>
      </c>
      <c r="Z410">
        <f>IFERROR(VALUE(RIGHT(dataset!Z410,1)),0)</f>
        <v>1</v>
      </c>
      <c r="AA410">
        <f>MATCH(dataset!AA410,_xlfn._xlws.SORT(_xlfn.UNIQUE(dataset!$AA$2:$AA$501)),0)</f>
        <v>17</v>
      </c>
      <c r="AB410">
        <f>MATCH(dataset!AB410,_xlfn._xlws.SORT(_xlfn.UNIQUE(dataset!$AB$2:$AB$501)),0)</f>
        <v>4</v>
      </c>
      <c r="AC410">
        <f>VALUE(dataset!AC410)</f>
        <v>81107</v>
      </c>
    </row>
    <row r="411" spans="1:29" x14ac:dyDescent="0.3">
      <c r="A411">
        <f>VALUE(RIGHT(dataset!A411,6))</f>
        <v>410</v>
      </c>
      <c r="B411">
        <f>VALUE(dataset!B411)</f>
        <v>20</v>
      </c>
      <c r="C411">
        <f>IF(dataset!C411="Male",1,2)</f>
        <v>2</v>
      </c>
      <c r="D411">
        <f>MATCH(dataset!D411,{"Freshman";"Sophomore";"Junior";"Senior"},0)</f>
        <v>4</v>
      </c>
      <c r="E411">
        <f>MATCH(dataset!E411,_xlfn._xlws.SORT(_xlfn.UNIQUE(dataset!$E$2:$E$501)),0)</f>
        <v>3</v>
      </c>
      <c r="F411">
        <f>VALUE(dataset!F411)</f>
        <v>59</v>
      </c>
      <c r="G411">
        <f>VALUE(dataset!G411)</f>
        <v>20</v>
      </c>
      <c r="H411" s="2">
        <f>VALUE(dataset!H411)</f>
        <v>2.64</v>
      </c>
      <c r="I411">
        <f>MATCH(dataset!I411,{"Poor";"Average";"Good";"Excellent"},0)</f>
        <v>2</v>
      </c>
      <c r="J411">
        <f>VALUE(dataset!J411)</f>
        <v>6</v>
      </c>
      <c r="K411">
        <f>VALUE(dataset!K411)</f>
        <v>7</v>
      </c>
      <c r="L411">
        <f>VALUE(dataset!L411)</f>
        <v>1</v>
      </c>
      <c r="M411">
        <f>VALUE(dataset!M411)</f>
        <v>4</v>
      </c>
      <c r="N411">
        <f>IF(dataset!N411="Yes",1,0)</f>
        <v>1</v>
      </c>
      <c r="O411">
        <f>VALUE(dataset!O411)</f>
        <v>3</v>
      </c>
      <c r="P411">
        <f>IF(dataset!P411="Yes",1,0)</f>
        <v>0</v>
      </c>
      <c r="Q411">
        <f>IF(dataset!Q411="Yes",1,0)</f>
        <v>1</v>
      </c>
      <c r="R411">
        <f>VALUE(dataset!R411)</f>
        <v>86</v>
      </c>
      <c r="S411">
        <f>VALUE(dataset!S411)</f>
        <v>7</v>
      </c>
      <c r="T411">
        <f>VALUE(dataset!T411)</f>
        <v>7</v>
      </c>
      <c r="U411">
        <f>VALUE(dataset!U411)</f>
        <v>7</v>
      </c>
      <c r="V411">
        <f>MATCH(dataset!V411,{"Basic";"Intermediate";"Advanced"},0)</f>
        <v>2</v>
      </c>
      <c r="W411">
        <f>VALUE(dataset!W411)</f>
        <v>68</v>
      </c>
      <c r="X411">
        <f>VALUE(dataset!X411)</f>
        <v>181.9</v>
      </c>
      <c r="Y411">
        <f>IF(dataset!Y411="Placed",1,0)</f>
        <v>1</v>
      </c>
      <c r="Z411">
        <f>IFERROR(VALUE(RIGHT(dataset!Z411,1)),0)</f>
        <v>1</v>
      </c>
      <c r="AA411">
        <f>MATCH(dataset!AA411,_xlfn._xlws.SORT(_xlfn.UNIQUE(dataset!$AA$2:$AA$501)),0)</f>
        <v>17</v>
      </c>
      <c r="AB411">
        <f>MATCH(dataset!AB411,_xlfn._xlws.SORT(_xlfn.UNIQUE(dataset!$AB$2:$AB$501)),0)</f>
        <v>1</v>
      </c>
      <c r="AC411">
        <f>VALUE(dataset!AC411)</f>
        <v>103930</v>
      </c>
    </row>
    <row r="412" spans="1:29" x14ac:dyDescent="0.3">
      <c r="A412">
        <f>VALUE(RIGHT(dataset!A412,6))</f>
        <v>411</v>
      </c>
      <c r="B412">
        <f>VALUE(dataset!B412)</f>
        <v>22</v>
      </c>
      <c r="C412">
        <f>IF(dataset!C412="Male",1,2)</f>
        <v>2</v>
      </c>
      <c r="D412">
        <f>MATCH(dataset!D412,{"Freshman";"Sophomore";"Junior";"Senior"},0)</f>
        <v>3</v>
      </c>
      <c r="E412">
        <f>MATCH(dataset!E412,_xlfn._xlws.SORT(_xlfn.UNIQUE(dataset!$E$2:$E$501)),0)</f>
        <v>7</v>
      </c>
      <c r="F412">
        <f>VALUE(dataset!F412)</f>
        <v>85</v>
      </c>
      <c r="G412">
        <f>VALUE(dataset!G412)</f>
        <v>15</v>
      </c>
      <c r="H412" s="2">
        <f>VALUE(dataset!H412)</f>
        <v>3.04</v>
      </c>
      <c r="I412">
        <f>MATCH(dataset!I412,{"Poor";"Average";"Good";"Excellent"},0)</f>
        <v>2</v>
      </c>
      <c r="J412">
        <f>VALUE(dataset!J412)</f>
        <v>5</v>
      </c>
      <c r="K412">
        <f>VALUE(dataset!K412)</f>
        <v>3</v>
      </c>
      <c r="L412">
        <f>VALUE(dataset!L412)</f>
        <v>2</v>
      </c>
      <c r="M412">
        <f>VALUE(dataset!M412)</f>
        <v>1</v>
      </c>
      <c r="N412">
        <f>IF(dataset!N412="Yes",1,0)</f>
        <v>0</v>
      </c>
      <c r="O412">
        <f>VALUE(dataset!O412)</f>
        <v>3</v>
      </c>
      <c r="P412">
        <f>IF(dataset!P412="Yes",1,0)</f>
        <v>0</v>
      </c>
      <c r="Q412">
        <f>IF(dataset!Q412="Yes",1,0)</f>
        <v>1</v>
      </c>
      <c r="R412">
        <f>VALUE(dataset!R412)</f>
        <v>80</v>
      </c>
      <c r="S412">
        <f>VALUE(dataset!S412)</f>
        <v>6</v>
      </c>
      <c r="T412">
        <f>VALUE(dataset!T412)</f>
        <v>5</v>
      </c>
      <c r="U412">
        <f>VALUE(dataset!U412)</f>
        <v>4</v>
      </c>
      <c r="V412">
        <f>MATCH(dataset!V412,{"Basic";"Intermediate";"Advanced"},0)</f>
        <v>2</v>
      </c>
      <c r="W412">
        <f>VALUE(dataset!W412)</f>
        <v>45</v>
      </c>
      <c r="X412">
        <f>VALUE(dataset!X412)</f>
        <v>156.1</v>
      </c>
      <c r="Y412">
        <f>IF(dataset!Y412="Placed",1,0)</f>
        <v>0</v>
      </c>
      <c r="Z412">
        <f>IFERROR(VALUE(RIGHT(dataset!Z412,1)),0)</f>
        <v>0</v>
      </c>
      <c r="AA412">
        <f>MATCH(dataset!AA412,_xlfn._xlws.SORT(_xlfn.UNIQUE(dataset!$AA$2:$AA$501)),0)</f>
        <v>14</v>
      </c>
      <c r="AB412">
        <f>MATCH(dataset!AB412,_xlfn._xlws.SORT(_xlfn.UNIQUE(dataset!$AB$2:$AB$501)),0)</f>
        <v>3</v>
      </c>
      <c r="AC412">
        <f>VALUE(dataset!AC412)</f>
        <v>0</v>
      </c>
    </row>
    <row r="413" spans="1:29" x14ac:dyDescent="0.3">
      <c r="A413">
        <f>VALUE(RIGHT(dataset!A413,6))</f>
        <v>412</v>
      </c>
      <c r="B413">
        <f>VALUE(dataset!B413)</f>
        <v>20</v>
      </c>
      <c r="C413">
        <f>IF(dataset!C413="Male",1,2)</f>
        <v>2</v>
      </c>
      <c r="D413">
        <f>MATCH(dataset!D413,{"Freshman";"Sophomore";"Junior";"Senior"},0)</f>
        <v>3</v>
      </c>
      <c r="E413">
        <f>MATCH(dataset!E413,_xlfn._xlws.SORT(_xlfn.UNIQUE(dataset!$E$2:$E$501)),0)</f>
        <v>5</v>
      </c>
      <c r="F413">
        <f>VALUE(dataset!F413)</f>
        <v>80</v>
      </c>
      <c r="G413">
        <f>VALUE(dataset!G413)</f>
        <v>14</v>
      </c>
      <c r="H413" s="2">
        <f>VALUE(dataset!H413)</f>
        <v>3</v>
      </c>
      <c r="I413">
        <f>MATCH(dataset!I413,{"Poor";"Average";"Good";"Excellent"},0)</f>
        <v>2</v>
      </c>
      <c r="J413">
        <f>VALUE(dataset!J413)</f>
        <v>7</v>
      </c>
      <c r="K413">
        <f>VALUE(dataset!K413)</f>
        <v>7</v>
      </c>
      <c r="L413">
        <f>VALUE(dataset!L413)</f>
        <v>3</v>
      </c>
      <c r="M413">
        <f>VALUE(dataset!M413)</f>
        <v>3</v>
      </c>
      <c r="N413">
        <f>IF(dataset!N413="Yes",1,0)</f>
        <v>1</v>
      </c>
      <c r="O413">
        <f>VALUE(dataset!O413)</f>
        <v>4</v>
      </c>
      <c r="P413">
        <f>IF(dataset!P413="Yes",1,0)</f>
        <v>1</v>
      </c>
      <c r="Q413">
        <f>IF(dataset!Q413="Yes",1,0)</f>
        <v>1</v>
      </c>
      <c r="R413">
        <f>VALUE(dataset!R413)</f>
        <v>100</v>
      </c>
      <c r="S413">
        <f>VALUE(dataset!S413)</f>
        <v>8</v>
      </c>
      <c r="T413">
        <f>VALUE(dataset!T413)</f>
        <v>8</v>
      </c>
      <c r="U413">
        <f>VALUE(dataset!U413)</f>
        <v>7</v>
      </c>
      <c r="V413">
        <f>MATCH(dataset!V413,{"Basic";"Intermediate";"Advanced"},0)</f>
        <v>3</v>
      </c>
      <c r="W413">
        <f>VALUE(dataset!W413)</f>
        <v>76</v>
      </c>
      <c r="X413">
        <f>VALUE(dataset!X413)</f>
        <v>209.5</v>
      </c>
      <c r="Y413">
        <f>IF(dataset!Y413="Placed",1,0)</f>
        <v>1</v>
      </c>
      <c r="Z413">
        <f>IFERROR(VALUE(RIGHT(dataset!Z413,1)),0)</f>
        <v>1</v>
      </c>
      <c r="AA413">
        <f>MATCH(dataset!AA413,_xlfn._xlws.SORT(_xlfn.UNIQUE(dataset!$AA$2:$AA$501)),0)</f>
        <v>1</v>
      </c>
      <c r="AB413">
        <f>MATCH(dataset!AB413,_xlfn._xlws.SORT(_xlfn.UNIQUE(dataset!$AB$2:$AB$501)),0)</f>
        <v>1</v>
      </c>
      <c r="AC413">
        <f>VALUE(dataset!AC413)</f>
        <v>89284</v>
      </c>
    </row>
    <row r="414" spans="1:29" x14ac:dyDescent="0.3">
      <c r="A414">
        <f>VALUE(RIGHT(dataset!A414,6))</f>
        <v>413</v>
      </c>
      <c r="B414">
        <f>VALUE(dataset!B414)</f>
        <v>19</v>
      </c>
      <c r="C414">
        <f>IF(dataset!C414="Male",1,2)</f>
        <v>2</v>
      </c>
      <c r="D414">
        <f>MATCH(dataset!D414,{"Freshman";"Sophomore";"Junior";"Senior"},0)</f>
        <v>2</v>
      </c>
      <c r="E414">
        <f>MATCH(dataset!E414,_xlfn._xlws.SORT(_xlfn.UNIQUE(dataset!$E$2:$E$501)),0)</f>
        <v>8</v>
      </c>
      <c r="F414">
        <f>VALUE(dataset!F414)</f>
        <v>84</v>
      </c>
      <c r="G414">
        <f>VALUE(dataset!G414)</f>
        <v>10</v>
      </c>
      <c r="H414" s="2">
        <f>VALUE(dataset!H414)</f>
        <v>3.19</v>
      </c>
      <c r="I414">
        <f>MATCH(dataset!I414,{"Poor";"Average";"Good";"Excellent"},0)</f>
        <v>2</v>
      </c>
      <c r="J414">
        <f>VALUE(dataset!J414)</f>
        <v>8</v>
      </c>
      <c r="K414">
        <f>VALUE(dataset!K414)</f>
        <v>11</v>
      </c>
      <c r="L414">
        <f>VALUE(dataset!L414)</f>
        <v>0</v>
      </c>
      <c r="M414">
        <f>VALUE(dataset!M414)</f>
        <v>4</v>
      </c>
      <c r="N414">
        <f>IF(dataset!N414="Yes",1,0)</f>
        <v>1</v>
      </c>
      <c r="O414">
        <f>VALUE(dataset!O414)</f>
        <v>4</v>
      </c>
      <c r="P414">
        <f>IF(dataset!P414="Yes",1,0)</f>
        <v>1</v>
      </c>
      <c r="Q414">
        <f>IF(dataset!Q414="Yes",1,0)</f>
        <v>1</v>
      </c>
      <c r="R414">
        <f>VALUE(dataset!R414)</f>
        <v>100</v>
      </c>
      <c r="S414">
        <f>VALUE(dataset!S414)</f>
        <v>9</v>
      </c>
      <c r="T414">
        <f>VALUE(dataset!T414)</f>
        <v>9</v>
      </c>
      <c r="U414">
        <f>VALUE(dataset!U414)</f>
        <v>9</v>
      </c>
      <c r="V414">
        <f>MATCH(dataset!V414,{"Basic";"Intermediate";"Advanced"},0)</f>
        <v>3</v>
      </c>
      <c r="W414">
        <f>VALUE(dataset!W414)</f>
        <v>80</v>
      </c>
      <c r="X414">
        <f>VALUE(dataset!X414)</f>
        <v>227.85</v>
      </c>
      <c r="Y414">
        <f>IF(dataset!Y414="Placed",1,0)</f>
        <v>1</v>
      </c>
      <c r="Z414">
        <f>IFERROR(VALUE(RIGHT(dataset!Z414,1)),0)</f>
        <v>1</v>
      </c>
      <c r="AA414">
        <f>MATCH(dataset!AA414,_xlfn._xlws.SORT(_xlfn.UNIQUE(dataset!$AA$2:$AA$501)),0)</f>
        <v>9</v>
      </c>
      <c r="AB414">
        <f>MATCH(dataset!AB414,_xlfn._xlws.SORT(_xlfn.UNIQUE(dataset!$AB$2:$AB$501)),0)</f>
        <v>5</v>
      </c>
      <c r="AC414">
        <f>VALUE(dataset!AC414)</f>
        <v>85943</v>
      </c>
    </row>
    <row r="415" spans="1:29" x14ac:dyDescent="0.3">
      <c r="A415">
        <f>VALUE(RIGHT(dataset!A415,6))</f>
        <v>414</v>
      </c>
      <c r="B415">
        <f>VALUE(dataset!B415)</f>
        <v>26</v>
      </c>
      <c r="C415">
        <f>IF(dataset!C415="Male",1,2)</f>
        <v>1</v>
      </c>
      <c r="D415">
        <f>MATCH(dataset!D415,{"Freshman";"Sophomore";"Junior";"Senior"},0)</f>
        <v>3</v>
      </c>
      <c r="E415">
        <f>MATCH(dataset!E415,_xlfn._xlws.SORT(_xlfn.UNIQUE(dataset!$E$2:$E$501)),0)</f>
        <v>8</v>
      </c>
      <c r="F415">
        <f>VALUE(dataset!F415)</f>
        <v>86</v>
      </c>
      <c r="G415">
        <f>VALUE(dataset!G415)</f>
        <v>36</v>
      </c>
      <c r="H415" s="2">
        <f>VALUE(dataset!H415)</f>
        <v>3.5</v>
      </c>
      <c r="I415">
        <f>MATCH(dataset!I415,{"Poor";"Average";"Good";"Excellent"},0)</f>
        <v>3</v>
      </c>
      <c r="J415">
        <f>VALUE(dataset!J415)</f>
        <v>10</v>
      </c>
      <c r="K415">
        <f>VALUE(dataset!K415)</f>
        <v>11</v>
      </c>
      <c r="L415">
        <f>VALUE(dataset!L415)</f>
        <v>5</v>
      </c>
      <c r="M415">
        <f>VALUE(dataset!M415)</f>
        <v>2</v>
      </c>
      <c r="N415">
        <f>IF(dataset!N415="Yes",1,0)</f>
        <v>1</v>
      </c>
      <c r="O415">
        <f>VALUE(dataset!O415)</f>
        <v>5</v>
      </c>
      <c r="P415">
        <f>IF(dataset!P415="Yes",1,0)</f>
        <v>1</v>
      </c>
      <c r="Q415">
        <f>IF(dataset!Q415="Yes",1,0)</f>
        <v>1</v>
      </c>
      <c r="R415">
        <f>VALUE(dataset!R415)</f>
        <v>100</v>
      </c>
      <c r="S415">
        <f>VALUE(dataset!S415)</f>
        <v>8</v>
      </c>
      <c r="T415">
        <f>VALUE(dataset!T415)</f>
        <v>8</v>
      </c>
      <c r="U415">
        <f>VALUE(dataset!U415)</f>
        <v>10</v>
      </c>
      <c r="V415">
        <f>MATCH(dataset!V415,{"Basic";"Intermediate";"Advanced"},0)</f>
        <v>3</v>
      </c>
      <c r="W415">
        <f>VALUE(dataset!W415)</f>
        <v>90</v>
      </c>
      <c r="X415">
        <f>VALUE(dataset!X415)</f>
        <v>258</v>
      </c>
      <c r="Y415">
        <f>IF(dataset!Y415="Placed",1,0)</f>
        <v>1</v>
      </c>
      <c r="Z415">
        <f>IFERROR(VALUE(RIGHT(dataset!Z415,1)),0)</f>
        <v>1</v>
      </c>
      <c r="AA415">
        <f>MATCH(dataset!AA415,_xlfn._xlws.SORT(_xlfn.UNIQUE(dataset!$AA$2:$AA$501)),0)</f>
        <v>17</v>
      </c>
      <c r="AB415">
        <f>MATCH(dataset!AB415,_xlfn._xlws.SORT(_xlfn.UNIQUE(dataset!$AB$2:$AB$501)),0)</f>
        <v>2</v>
      </c>
      <c r="AC415">
        <f>VALUE(dataset!AC415)</f>
        <v>85068</v>
      </c>
    </row>
    <row r="416" spans="1:29" x14ac:dyDescent="0.3">
      <c r="A416">
        <f>VALUE(RIGHT(dataset!A416,6))</f>
        <v>415</v>
      </c>
      <c r="B416">
        <f>VALUE(dataset!B416)</f>
        <v>21</v>
      </c>
      <c r="C416">
        <f>IF(dataset!C416="Male",1,2)</f>
        <v>1</v>
      </c>
      <c r="D416">
        <f>MATCH(dataset!D416,{"Freshman";"Sophomore";"Junior";"Senior"},0)</f>
        <v>3</v>
      </c>
      <c r="E416">
        <f>MATCH(dataset!E416,_xlfn._xlws.SORT(_xlfn.UNIQUE(dataset!$E$2:$E$501)),0)</f>
        <v>7</v>
      </c>
      <c r="F416">
        <f>VALUE(dataset!F416)</f>
        <v>100</v>
      </c>
      <c r="G416">
        <f>VALUE(dataset!G416)</f>
        <v>20</v>
      </c>
      <c r="H416" s="2">
        <f>VALUE(dataset!H416)</f>
        <v>3.52</v>
      </c>
      <c r="I416">
        <f>MATCH(dataset!I416,{"Poor";"Average";"Good";"Excellent"},0)</f>
        <v>3</v>
      </c>
      <c r="J416">
        <f>VALUE(dataset!J416)</f>
        <v>6</v>
      </c>
      <c r="K416">
        <f>VALUE(dataset!K416)</f>
        <v>8</v>
      </c>
      <c r="L416">
        <f>VALUE(dataset!L416)</f>
        <v>2</v>
      </c>
      <c r="M416">
        <f>VALUE(dataset!M416)</f>
        <v>2</v>
      </c>
      <c r="N416">
        <f>IF(dataset!N416="Yes",1,0)</f>
        <v>1</v>
      </c>
      <c r="O416">
        <f>VALUE(dataset!O416)</f>
        <v>5</v>
      </c>
      <c r="P416">
        <f>IF(dataset!P416="Yes",1,0)</f>
        <v>1</v>
      </c>
      <c r="Q416">
        <f>IF(dataset!Q416="Yes",1,0)</f>
        <v>1</v>
      </c>
      <c r="R416">
        <f>VALUE(dataset!R416)</f>
        <v>100</v>
      </c>
      <c r="S416">
        <f>VALUE(dataset!S416)</f>
        <v>10</v>
      </c>
      <c r="T416">
        <f>VALUE(dataset!T416)</f>
        <v>5</v>
      </c>
      <c r="U416">
        <f>VALUE(dataset!U416)</f>
        <v>7</v>
      </c>
      <c r="V416">
        <f>MATCH(dataset!V416,{"Basic";"Intermediate";"Advanced"},0)</f>
        <v>3</v>
      </c>
      <c r="W416">
        <f>VALUE(dataset!W416)</f>
        <v>79</v>
      </c>
      <c r="X416">
        <f>VALUE(dataset!X416)</f>
        <v>224.3</v>
      </c>
      <c r="Y416">
        <f>IF(dataset!Y416="Placed",1,0)</f>
        <v>1</v>
      </c>
      <c r="Z416">
        <f>IFERROR(VALUE(RIGHT(dataset!Z416,1)),0)</f>
        <v>1</v>
      </c>
      <c r="AA416">
        <f>MATCH(dataset!AA416,_xlfn._xlws.SORT(_xlfn.UNIQUE(dataset!$AA$2:$AA$501)),0)</f>
        <v>5</v>
      </c>
      <c r="AB416">
        <f>MATCH(dataset!AB416,_xlfn._xlws.SORT(_xlfn.UNIQUE(dataset!$AB$2:$AB$501)),0)</f>
        <v>4</v>
      </c>
      <c r="AC416">
        <f>VALUE(dataset!AC416)</f>
        <v>74982</v>
      </c>
    </row>
    <row r="417" spans="1:29" x14ac:dyDescent="0.3">
      <c r="A417">
        <f>VALUE(RIGHT(dataset!A417,6))</f>
        <v>416</v>
      </c>
      <c r="B417">
        <f>VALUE(dataset!B417)</f>
        <v>20</v>
      </c>
      <c r="C417">
        <f>IF(dataset!C417="Male",1,2)</f>
        <v>1</v>
      </c>
      <c r="D417">
        <f>MATCH(dataset!D417,{"Freshman";"Sophomore";"Junior";"Senior"},0)</f>
        <v>2</v>
      </c>
      <c r="E417">
        <f>MATCH(dataset!E417,_xlfn._xlws.SORT(_xlfn.UNIQUE(dataset!$E$2:$E$501)),0)</f>
        <v>8</v>
      </c>
      <c r="F417">
        <f>VALUE(dataset!F417)</f>
        <v>93</v>
      </c>
      <c r="G417">
        <f>VALUE(dataset!G417)</f>
        <v>32</v>
      </c>
      <c r="H417" s="2">
        <f>VALUE(dataset!H417)</f>
        <v>3.6</v>
      </c>
      <c r="I417">
        <f>MATCH(dataset!I417,{"Poor";"Average";"Good";"Excellent"},0)</f>
        <v>3</v>
      </c>
      <c r="J417">
        <f>VALUE(dataset!J417)</f>
        <v>8</v>
      </c>
      <c r="K417">
        <f>VALUE(dataset!K417)</f>
        <v>5</v>
      </c>
      <c r="L417">
        <f>VALUE(dataset!L417)</f>
        <v>3</v>
      </c>
      <c r="M417">
        <f>VALUE(dataset!M417)</f>
        <v>2</v>
      </c>
      <c r="N417">
        <f>IF(dataset!N417="Yes",1,0)</f>
        <v>1</v>
      </c>
      <c r="O417">
        <f>VALUE(dataset!O417)</f>
        <v>4</v>
      </c>
      <c r="P417">
        <f>IF(dataset!P417="Yes",1,0)</f>
        <v>0</v>
      </c>
      <c r="Q417">
        <f>IF(dataset!Q417="Yes",1,0)</f>
        <v>0</v>
      </c>
      <c r="R417">
        <f>VALUE(dataset!R417)</f>
        <v>94</v>
      </c>
      <c r="S417">
        <f>VALUE(dataset!S417)</f>
        <v>8</v>
      </c>
      <c r="T417">
        <f>VALUE(dataset!T417)</f>
        <v>6</v>
      </c>
      <c r="U417">
        <f>VALUE(dataset!U417)</f>
        <v>9</v>
      </c>
      <c r="V417">
        <f>MATCH(dataset!V417,{"Basic";"Intermediate";"Advanced"},0)</f>
        <v>3</v>
      </c>
      <c r="W417">
        <f>VALUE(dataset!W417)</f>
        <v>91</v>
      </c>
      <c r="X417">
        <f>VALUE(dataset!X417)</f>
        <v>228.2</v>
      </c>
      <c r="Y417">
        <f>IF(dataset!Y417="Placed",1,0)</f>
        <v>1</v>
      </c>
      <c r="Z417">
        <f>IFERROR(VALUE(RIGHT(dataset!Z417,1)),0)</f>
        <v>1</v>
      </c>
      <c r="AA417">
        <f>MATCH(dataset!AA417,_xlfn._xlws.SORT(_xlfn.UNIQUE(dataset!$AA$2:$AA$501)),0)</f>
        <v>17</v>
      </c>
      <c r="AB417">
        <f>MATCH(dataset!AB417,_xlfn._xlws.SORT(_xlfn.UNIQUE(dataset!$AB$2:$AB$501)),0)</f>
        <v>5</v>
      </c>
      <c r="AC417">
        <f>VALUE(dataset!AC417)</f>
        <v>85391</v>
      </c>
    </row>
    <row r="418" spans="1:29" x14ac:dyDescent="0.3">
      <c r="A418">
        <f>VALUE(RIGHT(dataset!A418,6))</f>
        <v>417</v>
      </c>
      <c r="B418">
        <f>VALUE(dataset!B418)</f>
        <v>23</v>
      </c>
      <c r="C418">
        <f>IF(dataset!C418="Male",1,2)</f>
        <v>1</v>
      </c>
      <c r="D418">
        <f>MATCH(dataset!D418,{"Freshman";"Sophomore";"Junior";"Senior"},0)</f>
        <v>2</v>
      </c>
      <c r="E418">
        <f>MATCH(dataset!E418,_xlfn._xlws.SORT(_xlfn.UNIQUE(dataset!$E$2:$E$501)),0)</f>
        <v>3</v>
      </c>
      <c r="F418">
        <f>VALUE(dataset!F418)</f>
        <v>76</v>
      </c>
      <c r="G418">
        <f>VALUE(dataset!G418)</f>
        <v>10</v>
      </c>
      <c r="H418" s="2">
        <f>VALUE(dataset!H418)</f>
        <v>2.73</v>
      </c>
      <c r="I418">
        <f>MATCH(dataset!I418,{"Poor";"Average";"Good";"Excellent"},0)</f>
        <v>2</v>
      </c>
      <c r="J418">
        <f>VALUE(dataset!J418)</f>
        <v>6</v>
      </c>
      <c r="K418">
        <f>VALUE(dataset!K418)</f>
        <v>8</v>
      </c>
      <c r="L418">
        <f>VALUE(dataset!L418)</f>
        <v>3</v>
      </c>
      <c r="M418">
        <f>VALUE(dataset!M418)</f>
        <v>2</v>
      </c>
      <c r="N418">
        <f>IF(dataset!N418="Yes",1,0)</f>
        <v>1</v>
      </c>
      <c r="O418">
        <f>VALUE(dataset!O418)</f>
        <v>3</v>
      </c>
      <c r="P418">
        <f>IF(dataset!P418="Yes",1,0)</f>
        <v>1</v>
      </c>
      <c r="Q418">
        <f>IF(dataset!Q418="Yes",1,0)</f>
        <v>1</v>
      </c>
      <c r="R418">
        <f>VALUE(dataset!R418)</f>
        <v>94</v>
      </c>
      <c r="S418">
        <f>VALUE(dataset!S418)</f>
        <v>10</v>
      </c>
      <c r="T418">
        <f>VALUE(dataset!T418)</f>
        <v>8</v>
      </c>
      <c r="U418">
        <f>VALUE(dataset!U418)</f>
        <v>5</v>
      </c>
      <c r="V418">
        <f>MATCH(dataset!V418,{"Basic";"Intermediate";"Advanced"},0)</f>
        <v>3</v>
      </c>
      <c r="W418">
        <f>VALUE(dataset!W418)</f>
        <v>83</v>
      </c>
      <c r="X418">
        <f>VALUE(dataset!X418)</f>
        <v>200.15</v>
      </c>
      <c r="Y418">
        <f>IF(dataset!Y418="Placed",1,0)</f>
        <v>0</v>
      </c>
      <c r="Z418">
        <f>IFERROR(VALUE(RIGHT(dataset!Z418,1)),0)</f>
        <v>0</v>
      </c>
      <c r="AA418">
        <f>MATCH(dataset!AA418,_xlfn._xlws.SORT(_xlfn.UNIQUE(dataset!$AA$2:$AA$501)),0)</f>
        <v>14</v>
      </c>
      <c r="AB418">
        <f>MATCH(dataset!AB418,_xlfn._xlws.SORT(_xlfn.UNIQUE(dataset!$AB$2:$AB$501)),0)</f>
        <v>3</v>
      </c>
      <c r="AC418">
        <f>VALUE(dataset!AC418)</f>
        <v>0</v>
      </c>
    </row>
    <row r="419" spans="1:29" x14ac:dyDescent="0.3">
      <c r="A419">
        <f>VALUE(RIGHT(dataset!A419,6))</f>
        <v>418</v>
      </c>
      <c r="B419">
        <f>VALUE(dataset!B419)</f>
        <v>22</v>
      </c>
      <c r="C419">
        <f>IF(dataset!C419="Male",1,2)</f>
        <v>2</v>
      </c>
      <c r="D419">
        <f>MATCH(dataset!D419,{"Freshman";"Sophomore";"Junior";"Senior"},0)</f>
        <v>3</v>
      </c>
      <c r="E419">
        <f>MATCH(dataset!E419,_xlfn._xlws.SORT(_xlfn.UNIQUE(dataset!$E$2:$E$501)),0)</f>
        <v>7</v>
      </c>
      <c r="F419">
        <f>VALUE(dataset!F419)</f>
        <v>69</v>
      </c>
      <c r="G419">
        <f>VALUE(dataset!G419)</f>
        <v>17</v>
      </c>
      <c r="H419" s="2">
        <f>VALUE(dataset!H419)</f>
        <v>2.81</v>
      </c>
      <c r="I419">
        <f>MATCH(dataset!I419,{"Poor";"Average";"Good";"Excellent"},0)</f>
        <v>2</v>
      </c>
      <c r="J419">
        <f>VALUE(dataset!J419)</f>
        <v>4</v>
      </c>
      <c r="K419">
        <f>VALUE(dataset!K419)</f>
        <v>3</v>
      </c>
      <c r="L419">
        <f>VALUE(dataset!L419)</f>
        <v>0</v>
      </c>
      <c r="M419">
        <f>VALUE(dataset!M419)</f>
        <v>3</v>
      </c>
      <c r="N419">
        <f>IF(dataset!N419="Yes",1,0)</f>
        <v>0</v>
      </c>
      <c r="O419">
        <f>VALUE(dataset!O419)</f>
        <v>2</v>
      </c>
      <c r="P419">
        <f>IF(dataset!P419="Yes",1,0)</f>
        <v>1</v>
      </c>
      <c r="Q419">
        <f>IF(dataset!Q419="Yes",1,0)</f>
        <v>1</v>
      </c>
      <c r="R419">
        <f>VALUE(dataset!R419)</f>
        <v>88</v>
      </c>
      <c r="S419">
        <f>VALUE(dataset!S419)</f>
        <v>7</v>
      </c>
      <c r="T419">
        <f>VALUE(dataset!T419)</f>
        <v>7</v>
      </c>
      <c r="U419">
        <f>VALUE(dataset!U419)</f>
        <v>4</v>
      </c>
      <c r="V419">
        <f>MATCH(dataset!V419,{"Basic";"Intermediate";"Advanced"},0)</f>
        <v>2</v>
      </c>
      <c r="W419">
        <f>VALUE(dataset!W419)</f>
        <v>52</v>
      </c>
      <c r="X419">
        <f>VALUE(dataset!X419)</f>
        <v>148.55000000000001</v>
      </c>
      <c r="Y419">
        <f>IF(dataset!Y419="Placed",1,0)</f>
        <v>0</v>
      </c>
      <c r="Z419">
        <f>IFERROR(VALUE(RIGHT(dataset!Z419,1)),0)</f>
        <v>0</v>
      </c>
      <c r="AA419">
        <f>MATCH(dataset!AA419,_xlfn._xlws.SORT(_xlfn.UNIQUE(dataset!$AA$2:$AA$501)),0)</f>
        <v>14</v>
      </c>
      <c r="AB419">
        <f>MATCH(dataset!AB419,_xlfn._xlws.SORT(_xlfn.UNIQUE(dataset!$AB$2:$AB$501)),0)</f>
        <v>3</v>
      </c>
      <c r="AC419">
        <f>VALUE(dataset!AC419)</f>
        <v>0</v>
      </c>
    </row>
    <row r="420" spans="1:29" x14ac:dyDescent="0.3">
      <c r="A420">
        <f>VALUE(RIGHT(dataset!A420,6))</f>
        <v>419</v>
      </c>
      <c r="B420">
        <f>VALUE(dataset!B420)</f>
        <v>21</v>
      </c>
      <c r="C420">
        <f>IF(dataset!C420="Male",1,2)</f>
        <v>2</v>
      </c>
      <c r="D420">
        <f>MATCH(dataset!D420,{"Freshman";"Sophomore";"Junior";"Senior"},0)</f>
        <v>4</v>
      </c>
      <c r="E420">
        <f>MATCH(dataset!E420,_xlfn._xlws.SORT(_xlfn.UNIQUE(dataset!$E$2:$E$501)),0)</f>
        <v>4</v>
      </c>
      <c r="F420">
        <f>VALUE(dataset!F420)</f>
        <v>88</v>
      </c>
      <c r="G420">
        <f>VALUE(dataset!G420)</f>
        <v>15</v>
      </c>
      <c r="H420" s="2">
        <f>VALUE(dataset!H420)</f>
        <v>2.89</v>
      </c>
      <c r="I420">
        <f>MATCH(dataset!I420,{"Poor";"Average";"Good";"Excellent"},0)</f>
        <v>2</v>
      </c>
      <c r="J420">
        <f>VALUE(dataset!J420)</f>
        <v>5</v>
      </c>
      <c r="K420">
        <f>VALUE(dataset!K420)</f>
        <v>2</v>
      </c>
      <c r="L420">
        <f>VALUE(dataset!L420)</f>
        <v>1</v>
      </c>
      <c r="M420">
        <f>VALUE(dataset!M420)</f>
        <v>2</v>
      </c>
      <c r="N420">
        <f>IF(dataset!N420="Yes",1,0)</f>
        <v>1</v>
      </c>
      <c r="O420">
        <f>VALUE(dataset!O420)</f>
        <v>1</v>
      </c>
      <c r="P420">
        <f>IF(dataset!P420="Yes",1,0)</f>
        <v>0</v>
      </c>
      <c r="Q420">
        <f>IF(dataset!Q420="Yes",1,0)</f>
        <v>0</v>
      </c>
      <c r="R420">
        <f>VALUE(dataset!R420)</f>
        <v>72</v>
      </c>
      <c r="S420">
        <f>VALUE(dataset!S420)</f>
        <v>7</v>
      </c>
      <c r="T420">
        <f>VALUE(dataset!T420)</f>
        <v>5</v>
      </c>
      <c r="U420">
        <f>VALUE(dataset!U420)</f>
        <v>3</v>
      </c>
      <c r="V420">
        <f>MATCH(dataset!V420,{"Basic";"Intermediate";"Advanced"},0)</f>
        <v>2</v>
      </c>
      <c r="W420">
        <f>VALUE(dataset!W420)</f>
        <v>45</v>
      </c>
      <c r="X420">
        <f>VALUE(dataset!X420)</f>
        <v>137.94999999999999</v>
      </c>
      <c r="Y420">
        <f>IF(dataset!Y420="Placed",1,0)</f>
        <v>0</v>
      </c>
      <c r="Z420">
        <f>IFERROR(VALUE(RIGHT(dataset!Z420,1)),0)</f>
        <v>0</v>
      </c>
      <c r="AA420">
        <f>MATCH(dataset!AA420,_xlfn._xlws.SORT(_xlfn.UNIQUE(dataset!$AA$2:$AA$501)),0)</f>
        <v>14</v>
      </c>
      <c r="AB420">
        <f>MATCH(dataset!AB420,_xlfn._xlws.SORT(_xlfn.UNIQUE(dataset!$AB$2:$AB$501)),0)</f>
        <v>3</v>
      </c>
      <c r="AC420">
        <f>VALUE(dataset!AC420)</f>
        <v>0</v>
      </c>
    </row>
    <row r="421" spans="1:29" x14ac:dyDescent="0.3">
      <c r="A421">
        <f>VALUE(RIGHT(dataset!A421,6))</f>
        <v>420</v>
      </c>
      <c r="B421">
        <f>VALUE(dataset!B421)</f>
        <v>20</v>
      </c>
      <c r="C421">
        <f>IF(dataset!C421="Male",1,2)</f>
        <v>2</v>
      </c>
      <c r="D421">
        <f>MATCH(dataset!D421,{"Freshman";"Sophomore";"Junior";"Senior"},0)</f>
        <v>1</v>
      </c>
      <c r="E421">
        <f>MATCH(dataset!E421,_xlfn._xlws.SORT(_xlfn.UNIQUE(dataset!$E$2:$E$501)),0)</f>
        <v>4</v>
      </c>
      <c r="F421">
        <f>VALUE(dataset!F421)</f>
        <v>75</v>
      </c>
      <c r="G421">
        <f>VALUE(dataset!G421)</f>
        <v>17</v>
      </c>
      <c r="H421" s="2">
        <f>VALUE(dataset!H421)</f>
        <v>2.78</v>
      </c>
      <c r="I421">
        <f>MATCH(dataset!I421,{"Poor";"Average";"Good";"Excellent"},0)</f>
        <v>2</v>
      </c>
      <c r="J421">
        <f>VALUE(dataset!J421)</f>
        <v>6</v>
      </c>
      <c r="K421">
        <f>VALUE(dataset!K421)</f>
        <v>6</v>
      </c>
      <c r="L421">
        <f>VALUE(dataset!L421)</f>
        <v>2</v>
      </c>
      <c r="M421">
        <f>VALUE(dataset!M421)</f>
        <v>3</v>
      </c>
      <c r="N421">
        <f>IF(dataset!N421="Yes",1,0)</f>
        <v>1</v>
      </c>
      <c r="O421">
        <f>VALUE(dataset!O421)</f>
        <v>2</v>
      </c>
      <c r="P421">
        <f>IF(dataset!P421="Yes",1,0)</f>
        <v>0</v>
      </c>
      <c r="Q421">
        <f>IF(dataset!Q421="Yes",1,0)</f>
        <v>1</v>
      </c>
      <c r="R421">
        <f>VALUE(dataset!R421)</f>
        <v>90</v>
      </c>
      <c r="S421">
        <f>VALUE(dataset!S421)</f>
        <v>5</v>
      </c>
      <c r="T421">
        <f>VALUE(dataset!T421)</f>
        <v>5</v>
      </c>
      <c r="U421">
        <f>VALUE(dataset!U421)</f>
        <v>6</v>
      </c>
      <c r="V421">
        <f>MATCH(dataset!V421,{"Basic";"Intermediate";"Advanced"},0)</f>
        <v>2</v>
      </c>
      <c r="W421">
        <f>VALUE(dataset!W421)</f>
        <v>63</v>
      </c>
      <c r="X421">
        <f>VALUE(dataset!X421)</f>
        <v>171.2</v>
      </c>
      <c r="Y421">
        <f>IF(dataset!Y421="Placed",1,0)</f>
        <v>1</v>
      </c>
      <c r="Z421">
        <f>IFERROR(VALUE(RIGHT(dataset!Z421,1)),0)</f>
        <v>2</v>
      </c>
      <c r="AA421">
        <f>MATCH(dataset!AA421,_xlfn._xlws.SORT(_xlfn.UNIQUE(dataset!$AA$2:$AA$501)),0)</f>
        <v>15</v>
      </c>
      <c r="AB421">
        <f>MATCH(dataset!AB421,_xlfn._xlws.SORT(_xlfn.UNIQUE(dataset!$AB$2:$AB$501)),0)</f>
        <v>1</v>
      </c>
      <c r="AC421">
        <f>VALUE(dataset!AC421)</f>
        <v>50727</v>
      </c>
    </row>
    <row r="422" spans="1:29" x14ac:dyDescent="0.3">
      <c r="A422">
        <f>VALUE(RIGHT(dataset!A422,6))</f>
        <v>421</v>
      </c>
      <c r="B422">
        <f>VALUE(dataset!B422)</f>
        <v>19</v>
      </c>
      <c r="C422">
        <f>IF(dataset!C422="Male",1,2)</f>
        <v>2</v>
      </c>
      <c r="D422">
        <f>MATCH(dataset!D422,{"Freshman";"Sophomore";"Junior";"Senior"},0)</f>
        <v>2</v>
      </c>
      <c r="E422">
        <f>MATCH(dataset!E422,_xlfn._xlws.SORT(_xlfn.UNIQUE(dataset!$E$2:$E$501)),0)</f>
        <v>3</v>
      </c>
      <c r="F422">
        <f>VALUE(dataset!F422)</f>
        <v>57</v>
      </c>
      <c r="G422">
        <f>VALUE(dataset!G422)</f>
        <v>31</v>
      </c>
      <c r="H422" s="2">
        <f>VALUE(dataset!H422)</f>
        <v>2.93</v>
      </c>
      <c r="I422">
        <f>MATCH(dataset!I422,{"Poor";"Average";"Good";"Excellent"},0)</f>
        <v>2</v>
      </c>
      <c r="J422">
        <f>VALUE(dataset!J422)</f>
        <v>5</v>
      </c>
      <c r="K422">
        <f>VALUE(dataset!K422)</f>
        <v>4</v>
      </c>
      <c r="L422">
        <f>VALUE(dataset!L422)</f>
        <v>4</v>
      </c>
      <c r="M422">
        <f>VALUE(dataset!M422)</f>
        <v>1</v>
      </c>
      <c r="N422">
        <f>IF(dataset!N422="Yes",1,0)</f>
        <v>1</v>
      </c>
      <c r="O422">
        <f>VALUE(dataset!O422)</f>
        <v>2</v>
      </c>
      <c r="P422">
        <f>IF(dataset!P422="Yes",1,0)</f>
        <v>0</v>
      </c>
      <c r="Q422">
        <f>IF(dataset!Q422="Yes",1,0)</f>
        <v>1</v>
      </c>
      <c r="R422">
        <f>VALUE(dataset!R422)</f>
        <v>70</v>
      </c>
      <c r="S422">
        <f>VALUE(dataset!S422)</f>
        <v>6</v>
      </c>
      <c r="T422">
        <f>VALUE(dataset!T422)</f>
        <v>5</v>
      </c>
      <c r="U422">
        <f>VALUE(dataset!U422)</f>
        <v>6</v>
      </c>
      <c r="V422">
        <f>MATCH(dataset!V422,{"Basic";"Intermediate";"Advanced"},0)</f>
        <v>1</v>
      </c>
      <c r="W422">
        <f>VALUE(dataset!W422)</f>
        <v>43</v>
      </c>
      <c r="X422">
        <f>VALUE(dataset!X422)</f>
        <v>154.44999999999999</v>
      </c>
      <c r="Y422">
        <f>IF(dataset!Y422="Placed",1,0)</f>
        <v>0</v>
      </c>
      <c r="Z422">
        <f>IFERROR(VALUE(RIGHT(dataset!Z422,1)),0)</f>
        <v>0</v>
      </c>
      <c r="AA422">
        <f>MATCH(dataset!AA422,_xlfn._xlws.SORT(_xlfn.UNIQUE(dataset!$AA$2:$AA$501)),0)</f>
        <v>14</v>
      </c>
      <c r="AB422">
        <f>MATCH(dataset!AB422,_xlfn._xlws.SORT(_xlfn.UNIQUE(dataset!$AB$2:$AB$501)),0)</f>
        <v>3</v>
      </c>
      <c r="AC422">
        <f>VALUE(dataset!AC422)</f>
        <v>0</v>
      </c>
    </row>
    <row r="423" spans="1:29" x14ac:dyDescent="0.3">
      <c r="A423">
        <f>VALUE(RIGHT(dataset!A423,6))</f>
        <v>422</v>
      </c>
      <c r="B423">
        <f>VALUE(dataset!B423)</f>
        <v>23</v>
      </c>
      <c r="C423">
        <f>IF(dataset!C423="Male",1,2)</f>
        <v>1</v>
      </c>
      <c r="D423">
        <f>MATCH(dataset!D423,{"Freshman";"Sophomore";"Junior";"Senior"},0)</f>
        <v>2</v>
      </c>
      <c r="E423">
        <f>MATCH(dataset!E423,_xlfn._xlws.SORT(_xlfn.UNIQUE(dataset!$E$2:$E$501)),0)</f>
        <v>1</v>
      </c>
      <c r="F423">
        <f>VALUE(dataset!F423)</f>
        <v>86</v>
      </c>
      <c r="G423">
        <f>VALUE(dataset!G423)</f>
        <v>29</v>
      </c>
      <c r="H423" s="2">
        <f>VALUE(dataset!H423)</f>
        <v>3.13</v>
      </c>
      <c r="I423">
        <f>MATCH(dataset!I423,{"Poor";"Average";"Good";"Excellent"},0)</f>
        <v>2</v>
      </c>
      <c r="J423">
        <f>VALUE(dataset!J423)</f>
        <v>9</v>
      </c>
      <c r="K423">
        <f>VALUE(dataset!K423)</f>
        <v>11</v>
      </c>
      <c r="L423">
        <f>VALUE(dataset!L423)</f>
        <v>3</v>
      </c>
      <c r="M423">
        <f>VALUE(dataset!M423)</f>
        <v>4</v>
      </c>
      <c r="N423">
        <f>IF(dataset!N423="Yes",1,0)</f>
        <v>0</v>
      </c>
      <c r="O423">
        <f>VALUE(dataset!O423)</f>
        <v>3</v>
      </c>
      <c r="P423">
        <f>IF(dataset!P423="Yes",1,0)</f>
        <v>1</v>
      </c>
      <c r="Q423">
        <f>IF(dataset!Q423="Yes",1,0)</f>
        <v>1</v>
      </c>
      <c r="R423">
        <f>VALUE(dataset!R423)</f>
        <v>100</v>
      </c>
      <c r="S423">
        <f>VALUE(dataset!S423)</f>
        <v>10</v>
      </c>
      <c r="T423">
        <f>VALUE(dataset!T423)</f>
        <v>8</v>
      </c>
      <c r="U423">
        <f>VALUE(dataset!U423)</f>
        <v>8</v>
      </c>
      <c r="V423">
        <f>MATCH(dataset!V423,{"Basic";"Intermediate";"Advanced"},0)</f>
        <v>3</v>
      </c>
      <c r="W423">
        <f>VALUE(dataset!W423)</f>
        <v>62</v>
      </c>
      <c r="X423">
        <f>VALUE(dataset!X423)</f>
        <v>221.45</v>
      </c>
      <c r="Y423">
        <f>IF(dataset!Y423="Placed",1,0)</f>
        <v>1</v>
      </c>
      <c r="Z423">
        <f>IFERROR(VALUE(RIGHT(dataset!Z423,1)),0)</f>
        <v>1</v>
      </c>
      <c r="AA423">
        <f>MATCH(dataset!AA423,_xlfn._xlws.SORT(_xlfn.UNIQUE(dataset!$AA$2:$AA$501)),0)</f>
        <v>13</v>
      </c>
      <c r="AB423">
        <f>MATCH(dataset!AB423,_xlfn._xlws.SORT(_xlfn.UNIQUE(dataset!$AB$2:$AB$501)),0)</f>
        <v>1</v>
      </c>
      <c r="AC423">
        <f>VALUE(dataset!AC423)</f>
        <v>94399</v>
      </c>
    </row>
    <row r="424" spans="1:29" x14ac:dyDescent="0.3">
      <c r="A424">
        <f>VALUE(RIGHT(dataset!A424,6))</f>
        <v>423</v>
      </c>
      <c r="B424">
        <f>VALUE(dataset!B424)</f>
        <v>21</v>
      </c>
      <c r="C424">
        <f>IF(dataset!C424="Male",1,2)</f>
        <v>1</v>
      </c>
      <c r="D424">
        <f>MATCH(dataset!D424,{"Freshman";"Sophomore";"Junior";"Senior"},0)</f>
        <v>3</v>
      </c>
      <c r="E424">
        <f>MATCH(dataset!E424,_xlfn._xlws.SORT(_xlfn.UNIQUE(dataset!$E$2:$E$501)),0)</f>
        <v>6</v>
      </c>
      <c r="F424">
        <f>VALUE(dataset!F424)</f>
        <v>98</v>
      </c>
      <c r="G424">
        <f>VALUE(dataset!G424)</f>
        <v>15</v>
      </c>
      <c r="H424" s="2">
        <f>VALUE(dataset!H424)</f>
        <v>3.37</v>
      </c>
      <c r="I424">
        <f>MATCH(dataset!I424,{"Poor";"Average";"Good";"Excellent"},0)</f>
        <v>3</v>
      </c>
      <c r="J424">
        <f>VALUE(dataset!J424)</f>
        <v>6</v>
      </c>
      <c r="K424">
        <f>VALUE(dataset!K424)</f>
        <v>10</v>
      </c>
      <c r="L424">
        <f>VALUE(dataset!L424)</f>
        <v>2</v>
      </c>
      <c r="M424">
        <f>VALUE(dataset!M424)</f>
        <v>2</v>
      </c>
      <c r="N424">
        <f>IF(dataset!N424="Yes",1,0)</f>
        <v>0</v>
      </c>
      <c r="O424">
        <f>VALUE(dataset!O424)</f>
        <v>4</v>
      </c>
      <c r="P424">
        <f>IF(dataset!P424="Yes",1,0)</f>
        <v>0</v>
      </c>
      <c r="Q424">
        <f>IF(dataset!Q424="Yes",1,0)</f>
        <v>1</v>
      </c>
      <c r="R424">
        <f>VALUE(dataset!R424)</f>
        <v>100</v>
      </c>
      <c r="S424">
        <f>VALUE(dataset!S424)</f>
        <v>6</v>
      </c>
      <c r="T424">
        <f>VALUE(dataset!T424)</f>
        <v>6</v>
      </c>
      <c r="U424">
        <f>VALUE(dataset!U424)</f>
        <v>6</v>
      </c>
      <c r="V424">
        <f>MATCH(dataset!V424,{"Basic";"Intermediate";"Advanced"},0)</f>
        <v>3</v>
      </c>
      <c r="W424">
        <f>VALUE(dataset!W424)</f>
        <v>70</v>
      </c>
      <c r="X424">
        <f>VALUE(dataset!X424)</f>
        <v>206.55</v>
      </c>
      <c r="Y424">
        <f>IF(dataset!Y424="Placed",1,0)</f>
        <v>0</v>
      </c>
      <c r="Z424">
        <f>IFERROR(VALUE(RIGHT(dataset!Z424,1)),0)</f>
        <v>0</v>
      </c>
      <c r="AA424">
        <f>MATCH(dataset!AA424,_xlfn._xlws.SORT(_xlfn.UNIQUE(dataset!$AA$2:$AA$501)),0)</f>
        <v>14</v>
      </c>
      <c r="AB424">
        <f>MATCH(dataset!AB424,_xlfn._xlws.SORT(_xlfn.UNIQUE(dataset!$AB$2:$AB$501)),0)</f>
        <v>3</v>
      </c>
      <c r="AC424">
        <f>VALUE(dataset!AC424)</f>
        <v>0</v>
      </c>
    </row>
    <row r="425" spans="1:29" x14ac:dyDescent="0.3">
      <c r="A425">
        <f>VALUE(RIGHT(dataset!A425,6))</f>
        <v>424</v>
      </c>
      <c r="B425">
        <f>VALUE(dataset!B425)</f>
        <v>21</v>
      </c>
      <c r="C425">
        <f>IF(dataset!C425="Male",1,2)</f>
        <v>2</v>
      </c>
      <c r="D425">
        <f>MATCH(dataset!D425,{"Freshman";"Sophomore";"Junior";"Senior"},0)</f>
        <v>1</v>
      </c>
      <c r="E425">
        <f>MATCH(dataset!E425,_xlfn._xlws.SORT(_xlfn.UNIQUE(dataset!$E$2:$E$501)),0)</f>
        <v>4</v>
      </c>
      <c r="F425">
        <f>VALUE(dataset!F425)</f>
        <v>88</v>
      </c>
      <c r="G425">
        <f>VALUE(dataset!G425)</f>
        <v>22</v>
      </c>
      <c r="H425" s="2">
        <f>VALUE(dataset!H425)</f>
        <v>2.99</v>
      </c>
      <c r="I425">
        <f>MATCH(dataset!I425,{"Poor";"Average";"Good";"Excellent"},0)</f>
        <v>2</v>
      </c>
      <c r="J425">
        <f>VALUE(dataset!J425)</f>
        <v>6</v>
      </c>
      <c r="K425">
        <f>VALUE(dataset!K425)</f>
        <v>9</v>
      </c>
      <c r="L425">
        <f>VALUE(dataset!L425)</f>
        <v>2</v>
      </c>
      <c r="M425">
        <f>VALUE(dataset!M425)</f>
        <v>4</v>
      </c>
      <c r="N425">
        <f>IF(dataset!N425="Yes",1,0)</f>
        <v>1</v>
      </c>
      <c r="O425">
        <f>VALUE(dataset!O425)</f>
        <v>5</v>
      </c>
      <c r="P425">
        <f>IF(dataset!P425="Yes",1,0)</f>
        <v>1</v>
      </c>
      <c r="Q425">
        <f>IF(dataset!Q425="Yes",1,0)</f>
        <v>1</v>
      </c>
      <c r="R425">
        <f>VALUE(dataset!R425)</f>
        <v>100</v>
      </c>
      <c r="S425">
        <f>VALUE(dataset!S425)</f>
        <v>10</v>
      </c>
      <c r="T425">
        <f>VALUE(dataset!T425)</f>
        <v>9</v>
      </c>
      <c r="U425">
        <f>VALUE(dataset!U425)</f>
        <v>4</v>
      </c>
      <c r="V425">
        <f>MATCH(dataset!V425,{"Basic";"Intermediate";"Advanced"},0)</f>
        <v>3</v>
      </c>
      <c r="W425">
        <f>VALUE(dataset!W425)</f>
        <v>79</v>
      </c>
      <c r="X425">
        <f>VALUE(dataset!X425)</f>
        <v>212.35</v>
      </c>
      <c r="Y425">
        <f>IF(dataset!Y425="Placed",1,0)</f>
        <v>1</v>
      </c>
      <c r="Z425">
        <f>IFERROR(VALUE(RIGHT(dataset!Z425,1)),0)</f>
        <v>1</v>
      </c>
      <c r="AA425">
        <f>MATCH(dataset!AA425,_xlfn._xlws.SORT(_xlfn.UNIQUE(dataset!$AA$2:$AA$501)),0)</f>
        <v>6</v>
      </c>
      <c r="AB425">
        <f>MATCH(dataset!AB425,_xlfn._xlws.SORT(_xlfn.UNIQUE(dataset!$AB$2:$AB$501)),0)</f>
        <v>4</v>
      </c>
      <c r="AC425">
        <f>VALUE(dataset!AC425)</f>
        <v>103882</v>
      </c>
    </row>
    <row r="426" spans="1:29" x14ac:dyDescent="0.3">
      <c r="A426">
        <f>VALUE(RIGHT(dataset!A426,6))</f>
        <v>425</v>
      </c>
      <c r="B426">
        <f>VALUE(dataset!B426)</f>
        <v>20</v>
      </c>
      <c r="C426">
        <f>IF(dataset!C426="Male",1,2)</f>
        <v>1</v>
      </c>
      <c r="D426">
        <f>MATCH(dataset!D426,{"Freshman";"Sophomore";"Junior";"Senior"},0)</f>
        <v>2</v>
      </c>
      <c r="E426">
        <f>MATCH(dataset!E426,_xlfn._xlws.SORT(_xlfn.UNIQUE(dataset!$E$2:$E$501)),0)</f>
        <v>4</v>
      </c>
      <c r="F426">
        <f>VALUE(dataset!F426)</f>
        <v>94</v>
      </c>
      <c r="G426">
        <f>VALUE(dataset!G426)</f>
        <v>10</v>
      </c>
      <c r="H426" s="2">
        <f>VALUE(dataset!H426)</f>
        <v>3.29</v>
      </c>
      <c r="I426">
        <f>MATCH(dataset!I426,{"Poor";"Average";"Good";"Excellent"},0)</f>
        <v>3</v>
      </c>
      <c r="J426">
        <f>VALUE(dataset!J426)</f>
        <v>10</v>
      </c>
      <c r="K426">
        <f>VALUE(dataset!K426)</f>
        <v>9</v>
      </c>
      <c r="L426">
        <f>VALUE(dataset!L426)</f>
        <v>3</v>
      </c>
      <c r="M426">
        <f>VALUE(dataset!M426)</f>
        <v>5</v>
      </c>
      <c r="N426">
        <f>IF(dataset!N426="Yes",1,0)</f>
        <v>1</v>
      </c>
      <c r="O426">
        <f>VALUE(dataset!O426)</f>
        <v>3</v>
      </c>
      <c r="P426">
        <f>IF(dataset!P426="Yes",1,0)</f>
        <v>1</v>
      </c>
      <c r="Q426">
        <f>IF(dataset!Q426="Yes",1,0)</f>
        <v>1</v>
      </c>
      <c r="R426">
        <f>VALUE(dataset!R426)</f>
        <v>100</v>
      </c>
      <c r="S426">
        <f>VALUE(dataset!S426)</f>
        <v>10</v>
      </c>
      <c r="T426">
        <f>VALUE(dataset!T426)</f>
        <v>8</v>
      </c>
      <c r="U426">
        <f>VALUE(dataset!U426)</f>
        <v>10</v>
      </c>
      <c r="V426">
        <f>MATCH(dataset!V426,{"Basic";"Intermediate";"Advanced"},0)</f>
        <v>3</v>
      </c>
      <c r="W426">
        <f>VALUE(dataset!W426)</f>
        <v>79</v>
      </c>
      <c r="X426">
        <f>VALUE(dataset!X426)</f>
        <v>236.35</v>
      </c>
      <c r="Y426">
        <f>IF(dataset!Y426="Placed",1,0)</f>
        <v>1</v>
      </c>
      <c r="Z426">
        <f>IFERROR(VALUE(RIGHT(dataset!Z426,1)),0)</f>
        <v>1</v>
      </c>
      <c r="AA426">
        <f>MATCH(dataset!AA426,_xlfn._xlws.SORT(_xlfn.UNIQUE(dataset!$AA$2:$AA$501)),0)</f>
        <v>16</v>
      </c>
      <c r="AB426">
        <f>MATCH(dataset!AB426,_xlfn._xlws.SORT(_xlfn.UNIQUE(dataset!$AB$2:$AB$501)),0)</f>
        <v>2</v>
      </c>
      <c r="AC426">
        <f>VALUE(dataset!AC426)</f>
        <v>101230</v>
      </c>
    </row>
    <row r="427" spans="1:29" x14ac:dyDescent="0.3">
      <c r="A427">
        <f>VALUE(RIGHT(dataset!A427,6))</f>
        <v>426</v>
      </c>
      <c r="B427">
        <f>VALUE(dataset!B427)</f>
        <v>19</v>
      </c>
      <c r="C427">
        <f>IF(dataset!C427="Male",1,2)</f>
        <v>2</v>
      </c>
      <c r="D427">
        <f>MATCH(dataset!D427,{"Freshman";"Sophomore";"Junior";"Senior"},0)</f>
        <v>2</v>
      </c>
      <c r="E427">
        <f>MATCH(dataset!E427,_xlfn._xlws.SORT(_xlfn.UNIQUE(dataset!$E$2:$E$501)),0)</f>
        <v>1</v>
      </c>
      <c r="F427">
        <f>VALUE(dataset!F427)</f>
        <v>83</v>
      </c>
      <c r="G427">
        <f>VALUE(dataset!G427)</f>
        <v>22</v>
      </c>
      <c r="H427" s="2">
        <f>VALUE(dataset!H427)</f>
        <v>3.04</v>
      </c>
      <c r="I427">
        <f>MATCH(dataset!I427,{"Poor";"Average";"Good";"Excellent"},0)</f>
        <v>2</v>
      </c>
      <c r="J427">
        <f>VALUE(dataset!J427)</f>
        <v>9</v>
      </c>
      <c r="K427">
        <f>VALUE(dataset!K427)</f>
        <v>12</v>
      </c>
      <c r="L427">
        <f>VALUE(dataset!L427)</f>
        <v>3</v>
      </c>
      <c r="M427">
        <f>VALUE(dataset!M427)</f>
        <v>4</v>
      </c>
      <c r="N427">
        <f>IF(dataset!N427="Yes",1,0)</f>
        <v>1</v>
      </c>
      <c r="O427">
        <f>VALUE(dataset!O427)</f>
        <v>5</v>
      </c>
      <c r="P427">
        <f>IF(dataset!P427="Yes",1,0)</f>
        <v>0</v>
      </c>
      <c r="Q427">
        <f>IF(dataset!Q427="Yes",1,0)</f>
        <v>1</v>
      </c>
      <c r="R427">
        <f>VALUE(dataset!R427)</f>
        <v>100</v>
      </c>
      <c r="S427">
        <f>VALUE(dataset!S427)</f>
        <v>10</v>
      </c>
      <c r="T427">
        <f>VALUE(dataset!T427)</f>
        <v>6</v>
      </c>
      <c r="U427">
        <f>VALUE(dataset!U427)</f>
        <v>10</v>
      </c>
      <c r="V427">
        <f>MATCH(dataset!V427,{"Basic";"Intermediate";"Advanced"},0)</f>
        <v>3</v>
      </c>
      <c r="W427">
        <f>VALUE(dataset!W427)</f>
        <v>82</v>
      </c>
      <c r="X427">
        <f>VALUE(dataset!X427)</f>
        <v>246.1</v>
      </c>
      <c r="Y427">
        <f>IF(dataset!Y427="Placed",1,0)</f>
        <v>1</v>
      </c>
      <c r="Z427">
        <f>IFERROR(VALUE(RIGHT(dataset!Z427,1)),0)</f>
        <v>1</v>
      </c>
      <c r="AA427">
        <f>MATCH(dataset!AA427,_xlfn._xlws.SORT(_xlfn.UNIQUE(dataset!$AA$2:$AA$501)),0)</f>
        <v>13</v>
      </c>
      <c r="AB427">
        <f>MATCH(dataset!AB427,_xlfn._xlws.SORT(_xlfn.UNIQUE(dataset!$AB$2:$AB$501)),0)</f>
        <v>1</v>
      </c>
      <c r="AC427">
        <f>VALUE(dataset!AC427)</f>
        <v>109687</v>
      </c>
    </row>
    <row r="428" spans="1:29" x14ac:dyDescent="0.3">
      <c r="A428">
        <f>VALUE(RIGHT(dataset!A428,6))</f>
        <v>427</v>
      </c>
      <c r="B428">
        <f>VALUE(dataset!B428)</f>
        <v>21</v>
      </c>
      <c r="C428">
        <f>IF(dataset!C428="Male",1,2)</f>
        <v>2</v>
      </c>
      <c r="D428">
        <f>MATCH(dataset!D428,{"Freshman";"Sophomore";"Junior";"Senior"},0)</f>
        <v>1</v>
      </c>
      <c r="E428">
        <f>MATCH(dataset!E428,_xlfn._xlws.SORT(_xlfn.UNIQUE(dataset!$E$2:$E$501)),0)</f>
        <v>4</v>
      </c>
      <c r="F428">
        <f>VALUE(dataset!F428)</f>
        <v>95</v>
      </c>
      <c r="G428">
        <f>VALUE(dataset!G428)</f>
        <v>22</v>
      </c>
      <c r="H428" s="2">
        <f>VALUE(dataset!H428)</f>
        <v>3.52</v>
      </c>
      <c r="I428">
        <f>MATCH(dataset!I428,{"Poor";"Average";"Good";"Excellent"},0)</f>
        <v>3</v>
      </c>
      <c r="J428">
        <f>VALUE(dataset!J428)</f>
        <v>9</v>
      </c>
      <c r="K428">
        <f>VALUE(dataset!K428)</f>
        <v>11</v>
      </c>
      <c r="L428">
        <f>VALUE(dataset!L428)</f>
        <v>1</v>
      </c>
      <c r="M428">
        <f>VALUE(dataset!M428)</f>
        <v>5</v>
      </c>
      <c r="N428">
        <f>IF(dataset!N428="Yes",1,0)</f>
        <v>1</v>
      </c>
      <c r="O428">
        <f>VALUE(dataset!O428)</f>
        <v>5</v>
      </c>
      <c r="P428">
        <f>IF(dataset!P428="Yes",1,0)</f>
        <v>0</v>
      </c>
      <c r="Q428">
        <f>IF(dataset!Q428="Yes",1,0)</f>
        <v>1</v>
      </c>
      <c r="R428">
        <f>VALUE(dataset!R428)</f>
        <v>100</v>
      </c>
      <c r="S428">
        <f>VALUE(dataset!S428)</f>
        <v>6</v>
      </c>
      <c r="T428">
        <f>VALUE(dataset!T428)</f>
        <v>7</v>
      </c>
      <c r="U428">
        <f>VALUE(dataset!U428)</f>
        <v>9</v>
      </c>
      <c r="V428">
        <f>MATCH(dataset!V428,{"Basic";"Intermediate";"Advanced"},0)</f>
        <v>3</v>
      </c>
      <c r="W428">
        <f>VALUE(dataset!W428)</f>
        <v>88</v>
      </c>
      <c r="X428">
        <f>VALUE(dataset!X428)</f>
        <v>241.3</v>
      </c>
      <c r="Y428">
        <f>IF(dataset!Y428="Placed",1,0)</f>
        <v>1</v>
      </c>
      <c r="Z428">
        <f>IFERROR(VALUE(RIGHT(dataset!Z428,1)),0)</f>
        <v>1</v>
      </c>
      <c r="AA428">
        <f>MATCH(dataset!AA428,_xlfn._xlws.SORT(_xlfn.UNIQUE(dataset!$AA$2:$AA$501)),0)</f>
        <v>6</v>
      </c>
      <c r="AB428">
        <f>MATCH(dataset!AB428,_xlfn._xlws.SORT(_xlfn.UNIQUE(dataset!$AB$2:$AB$501)),0)</f>
        <v>4</v>
      </c>
      <c r="AC428">
        <f>VALUE(dataset!AC428)</f>
        <v>94973</v>
      </c>
    </row>
    <row r="429" spans="1:29" x14ac:dyDescent="0.3">
      <c r="A429">
        <f>VALUE(RIGHT(dataset!A429,6))</f>
        <v>428</v>
      </c>
      <c r="B429">
        <f>VALUE(dataset!B429)</f>
        <v>21</v>
      </c>
      <c r="C429">
        <f>IF(dataset!C429="Male",1,2)</f>
        <v>2</v>
      </c>
      <c r="D429">
        <f>MATCH(dataset!D429,{"Freshman";"Sophomore";"Junior";"Senior"},0)</f>
        <v>4</v>
      </c>
      <c r="E429">
        <f>MATCH(dataset!E429,_xlfn._xlws.SORT(_xlfn.UNIQUE(dataset!$E$2:$E$501)),0)</f>
        <v>8</v>
      </c>
      <c r="F429">
        <f>VALUE(dataset!F429)</f>
        <v>84</v>
      </c>
      <c r="G429">
        <f>VALUE(dataset!G429)</f>
        <v>25</v>
      </c>
      <c r="H429" s="2">
        <f>VALUE(dataset!H429)</f>
        <v>3.09</v>
      </c>
      <c r="I429">
        <f>MATCH(dataset!I429,{"Poor";"Average";"Good";"Excellent"},0)</f>
        <v>2</v>
      </c>
      <c r="J429">
        <f>VALUE(dataset!J429)</f>
        <v>10</v>
      </c>
      <c r="K429">
        <f>VALUE(dataset!K429)</f>
        <v>15</v>
      </c>
      <c r="L429">
        <f>VALUE(dataset!L429)</f>
        <v>2</v>
      </c>
      <c r="M429">
        <f>VALUE(dataset!M429)</f>
        <v>7</v>
      </c>
      <c r="N429">
        <f>IF(dataset!N429="Yes",1,0)</f>
        <v>1</v>
      </c>
      <c r="O429">
        <f>VALUE(dataset!O429)</f>
        <v>5</v>
      </c>
      <c r="P429">
        <f>IF(dataset!P429="Yes",1,0)</f>
        <v>1</v>
      </c>
      <c r="Q429">
        <f>IF(dataset!Q429="Yes",1,0)</f>
        <v>1</v>
      </c>
      <c r="R429">
        <f>VALUE(dataset!R429)</f>
        <v>100</v>
      </c>
      <c r="S429">
        <f>VALUE(dataset!S429)</f>
        <v>10</v>
      </c>
      <c r="T429">
        <f>VALUE(dataset!T429)</f>
        <v>10</v>
      </c>
      <c r="U429">
        <f>VALUE(dataset!U429)</f>
        <v>9</v>
      </c>
      <c r="V429">
        <f>MATCH(dataset!V429,{"Basic";"Intermediate";"Advanced"},0)</f>
        <v>3</v>
      </c>
      <c r="W429">
        <f>VALUE(dataset!W429)</f>
        <v>95</v>
      </c>
      <c r="X429">
        <f>VALUE(dataset!X429)</f>
        <v>259.85000000000002</v>
      </c>
      <c r="Y429">
        <f>IF(dataset!Y429="Placed",1,0)</f>
        <v>1</v>
      </c>
      <c r="Z429">
        <f>IFERROR(VALUE(RIGHT(dataset!Z429,1)),0)</f>
        <v>1</v>
      </c>
      <c r="AA429">
        <f>MATCH(dataset!AA429,_xlfn._xlws.SORT(_xlfn.UNIQUE(dataset!$AA$2:$AA$501)),0)</f>
        <v>17</v>
      </c>
      <c r="AB429">
        <f>MATCH(dataset!AB429,_xlfn._xlws.SORT(_xlfn.UNIQUE(dataset!$AB$2:$AB$501)),0)</f>
        <v>1</v>
      </c>
      <c r="AC429">
        <f>VALUE(dataset!AC429)</f>
        <v>75184</v>
      </c>
    </row>
    <row r="430" spans="1:29" x14ac:dyDescent="0.3">
      <c r="A430">
        <f>VALUE(RIGHT(dataset!A430,6))</f>
        <v>429</v>
      </c>
      <c r="B430">
        <f>VALUE(dataset!B430)</f>
        <v>20</v>
      </c>
      <c r="C430">
        <f>IF(dataset!C430="Male",1,2)</f>
        <v>1</v>
      </c>
      <c r="D430">
        <f>MATCH(dataset!D430,{"Freshman";"Sophomore";"Junior";"Senior"},0)</f>
        <v>2</v>
      </c>
      <c r="E430">
        <f>MATCH(dataset!E430,_xlfn._xlws.SORT(_xlfn.UNIQUE(dataset!$E$2:$E$501)),0)</f>
        <v>1</v>
      </c>
      <c r="F430">
        <f>VALUE(dataset!F430)</f>
        <v>72</v>
      </c>
      <c r="G430">
        <f>VALUE(dataset!G430)</f>
        <v>25</v>
      </c>
      <c r="H430" s="2">
        <f>VALUE(dataset!H430)</f>
        <v>3.13</v>
      </c>
      <c r="I430">
        <f>MATCH(dataset!I430,{"Poor";"Average";"Good";"Excellent"},0)</f>
        <v>2</v>
      </c>
      <c r="J430">
        <f>VALUE(dataset!J430)</f>
        <v>8</v>
      </c>
      <c r="K430">
        <f>VALUE(dataset!K430)</f>
        <v>12</v>
      </c>
      <c r="L430">
        <f>VALUE(dataset!L430)</f>
        <v>0</v>
      </c>
      <c r="M430">
        <f>VALUE(dataset!M430)</f>
        <v>4</v>
      </c>
      <c r="N430">
        <f>IF(dataset!N430="Yes",1,0)</f>
        <v>1</v>
      </c>
      <c r="O430">
        <f>VALUE(dataset!O430)</f>
        <v>4</v>
      </c>
      <c r="P430">
        <f>IF(dataset!P430="Yes",1,0)</f>
        <v>1</v>
      </c>
      <c r="Q430">
        <f>IF(dataset!Q430="Yes",1,0)</f>
        <v>1</v>
      </c>
      <c r="R430">
        <f>VALUE(dataset!R430)</f>
        <v>100</v>
      </c>
      <c r="S430">
        <f>VALUE(dataset!S430)</f>
        <v>9</v>
      </c>
      <c r="T430">
        <f>VALUE(dataset!T430)</f>
        <v>8</v>
      </c>
      <c r="U430">
        <f>VALUE(dataset!U430)</f>
        <v>7</v>
      </c>
      <c r="V430">
        <f>MATCH(dataset!V430,{"Basic";"Intermediate";"Advanced"},0)</f>
        <v>3</v>
      </c>
      <c r="W430">
        <f>VALUE(dataset!W430)</f>
        <v>88</v>
      </c>
      <c r="X430">
        <f>VALUE(dataset!X430)</f>
        <v>228.95</v>
      </c>
      <c r="Y430">
        <f>IF(dataset!Y430="Placed",1,0)</f>
        <v>1</v>
      </c>
      <c r="Z430">
        <f>IFERROR(VALUE(RIGHT(dataset!Z430,1)),0)</f>
        <v>1</v>
      </c>
      <c r="AA430">
        <f>MATCH(dataset!AA430,_xlfn._xlws.SORT(_xlfn.UNIQUE(dataset!$AA$2:$AA$501)),0)</f>
        <v>13</v>
      </c>
      <c r="AB430">
        <f>MATCH(dataset!AB430,_xlfn._xlws.SORT(_xlfn.UNIQUE(dataset!$AB$2:$AB$501)),0)</f>
        <v>4</v>
      </c>
      <c r="AC430">
        <f>VALUE(dataset!AC430)</f>
        <v>108464</v>
      </c>
    </row>
    <row r="431" spans="1:29" x14ac:dyDescent="0.3">
      <c r="A431">
        <f>VALUE(RIGHT(dataset!A431,6))</f>
        <v>430</v>
      </c>
      <c r="B431">
        <f>VALUE(dataset!B431)</f>
        <v>21</v>
      </c>
      <c r="C431">
        <f>IF(dataset!C431="Male",1,2)</f>
        <v>1</v>
      </c>
      <c r="D431">
        <f>MATCH(dataset!D431,{"Freshman";"Sophomore";"Junior";"Senior"},0)</f>
        <v>4</v>
      </c>
      <c r="E431">
        <f>MATCH(dataset!E431,_xlfn._xlws.SORT(_xlfn.UNIQUE(dataset!$E$2:$E$501)),0)</f>
        <v>3</v>
      </c>
      <c r="F431">
        <f>VALUE(dataset!F431)</f>
        <v>78</v>
      </c>
      <c r="G431">
        <f>VALUE(dataset!G431)</f>
        <v>10</v>
      </c>
      <c r="H431" s="2">
        <f>VALUE(dataset!H431)</f>
        <v>2.95</v>
      </c>
      <c r="I431">
        <f>MATCH(dataset!I431,{"Poor";"Average";"Good";"Excellent"},0)</f>
        <v>2</v>
      </c>
      <c r="J431">
        <f>VALUE(dataset!J431)</f>
        <v>6</v>
      </c>
      <c r="K431">
        <f>VALUE(dataset!K431)</f>
        <v>7</v>
      </c>
      <c r="L431">
        <f>VALUE(dataset!L431)</f>
        <v>2</v>
      </c>
      <c r="M431">
        <f>VALUE(dataset!M431)</f>
        <v>3</v>
      </c>
      <c r="N431">
        <f>IF(dataset!N431="Yes",1,0)</f>
        <v>1</v>
      </c>
      <c r="O431">
        <f>VALUE(dataset!O431)</f>
        <v>4</v>
      </c>
      <c r="P431">
        <f>IF(dataset!P431="Yes",1,0)</f>
        <v>0</v>
      </c>
      <c r="Q431">
        <f>IF(dataset!Q431="Yes",1,0)</f>
        <v>1</v>
      </c>
      <c r="R431">
        <f>VALUE(dataset!R431)</f>
        <v>98</v>
      </c>
      <c r="S431">
        <f>VALUE(dataset!S431)</f>
        <v>7</v>
      </c>
      <c r="T431">
        <f>VALUE(dataset!T431)</f>
        <v>8</v>
      </c>
      <c r="U431">
        <f>VALUE(dataset!U431)</f>
        <v>6</v>
      </c>
      <c r="V431">
        <f>MATCH(dataset!V431,{"Basic";"Intermediate";"Advanced"},0)</f>
        <v>3</v>
      </c>
      <c r="W431">
        <f>VALUE(dataset!W431)</f>
        <v>78</v>
      </c>
      <c r="X431">
        <f>VALUE(dataset!X431)</f>
        <v>199.65</v>
      </c>
      <c r="Y431">
        <f>IF(dataset!Y431="Placed",1,0)</f>
        <v>0</v>
      </c>
      <c r="Z431">
        <f>IFERROR(VALUE(RIGHT(dataset!Z431,1)),0)</f>
        <v>0</v>
      </c>
      <c r="AA431">
        <f>MATCH(dataset!AA431,_xlfn._xlws.SORT(_xlfn.UNIQUE(dataset!$AA$2:$AA$501)),0)</f>
        <v>14</v>
      </c>
      <c r="AB431">
        <f>MATCH(dataset!AB431,_xlfn._xlws.SORT(_xlfn.UNIQUE(dataset!$AB$2:$AB$501)),0)</f>
        <v>3</v>
      </c>
      <c r="AC431">
        <f>VALUE(dataset!AC431)</f>
        <v>0</v>
      </c>
    </row>
    <row r="432" spans="1:29" x14ac:dyDescent="0.3">
      <c r="A432">
        <f>VALUE(RIGHT(dataset!A432,6))</f>
        <v>431</v>
      </c>
      <c r="B432">
        <f>VALUE(dataset!B432)</f>
        <v>20</v>
      </c>
      <c r="C432">
        <f>IF(dataset!C432="Male",1,2)</f>
        <v>1</v>
      </c>
      <c r="D432">
        <f>MATCH(dataset!D432,{"Freshman";"Sophomore";"Junior";"Senior"},0)</f>
        <v>1</v>
      </c>
      <c r="E432">
        <f>MATCH(dataset!E432,_xlfn._xlws.SORT(_xlfn.UNIQUE(dataset!$E$2:$E$501)),0)</f>
        <v>2</v>
      </c>
      <c r="F432">
        <f>VALUE(dataset!F432)</f>
        <v>84</v>
      </c>
      <c r="G432">
        <f>VALUE(dataset!G432)</f>
        <v>24</v>
      </c>
      <c r="H432" s="2">
        <f>VALUE(dataset!H432)</f>
        <v>3.59</v>
      </c>
      <c r="I432">
        <f>MATCH(dataset!I432,{"Poor";"Average";"Good";"Excellent"},0)</f>
        <v>3</v>
      </c>
      <c r="J432">
        <f>VALUE(dataset!J432)</f>
        <v>6</v>
      </c>
      <c r="K432">
        <f>VALUE(dataset!K432)</f>
        <v>7</v>
      </c>
      <c r="L432">
        <f>VALUE(dataset!L432)</f>
        <v>2</v>
      </c>
      <c r="M432">
        <f>VALUE(dataset!M432)</f>
        <v>4</v>
      </c>
      <c r="N432">
        <f>IF(dataset!N432="Yes",1,0)</f>
        <v>1</v>
      </c>
      <c r="O432">
        <f>VALUE(dataset!O432)</f>
        <v>3</v>
      </c>
      <c r="P432">
        <f>IF(dataset!P432="Yes",1,0)</f>
        <v>1</v>
      </c>
      <c r="Q432">
        <f>IF(dataset!Q432="Yes",1,0)</f>
        <v>0</v>
      </c>
      <c r="R432">
        <f>VALUE(dataset!R432)</f>
        <v>86</v>
      </c>
      <c r="S432">
        <f>VALUE(dataset!S432)</f>
        <v>9</v>
      </c>
      <c r="T432">
        <f>VALUE(dataset!T432)</f>
        <v>7</v>
      </c>
      <c r="U432">
        <f>VALUE(dataset!U432)</f>
        <v>7</v>
      </c>
      <c r="V432">
        <f>MATCH(dataset!V432,{"Basic";"Intermediate";"Advanced"},0)</f>
        <v>3</v>
      </c>
      <c r="W432">
        <f>VALUE(dataset!W432)</f>
        <v>64</v>
      </c>
      <c r="X432">
        <f>VALUE(dataset!X432)</f>
        <v>199.65</v>
      </c>
      <c r="Y432">
        <f>IF(dataset!Y432="Placed",1,0)</f>
        <v>1</v>
      </c>
      <c r="Z432">
        <f>IFERROR(VALUE(RIGHT(dataset!Z432,1)),0)</f>
        <v>1</v>
      </c>
      <c r="AA432">
        <f>MATCH(dataset!AA432,_xlfn._xlws.SORT(_xlfn.UNIQUE(dataset!$AA$2:$AA$501)),0)</f>
        <v>4</v>
      </c>
      <c r="AB432">
        <f>MATCH(dataset!AB432,_xlfn._xlws.SORT(_xlfn.UNIQUE(dataset!$AB$2:$AB$501)),0)</f>
        <v>1</v>
      </c>
      <c r="AC432">
        <f>VALUE(dataset!AC432)</f>
        <v>76811</v>
      </c>
    </row>
    <row r="433" spans="1:29" x14ac:dyDescent="0.3">
      <c r="A433">
        <f>VALUE(RIGHT(dataset!A433,6))</f>
        <v>432</v>
      </c>
      <c r="B433">
        <f>VALUE(dataset!B433)</f>
        <v>19</v>
      </c>
      <c r="C433">
        <f>IF(dataset!C433="Male",1,2)</f>
        <v>2</v>
      </c>
      <c r="D433">
        <f>MATCH(dataset!D433,{"Freshman";"Sophomore";"Junior";"Senior"},0)</f>
        <v>4</v>
      </c>
      <c r="E433">
        <f>MATCH(dataset!E433,_xlfn._xlws.SORT(_xlfn.UNIQUE(dataset!$E$2:$E$501)),0)</f>
        <v>1</v>
      </c>
      <c r="F433">
        <f>VALUE(dataset!F433)</f>
        <v>67</v>
      </c>
      <c r="G433">
        <f>VALUE(dataset!G433)</f>
        <v>22</v>
      </c>
      <c r="H433" s="2">
        <f>VALUE(dataset!H433)</f>
        <v>2.96</v>
      </c>
      <c r="I433">
        <f>MATCH(dataset!I433,{"Poor";"Average";"Good";"Excellent"},0)</f>
        <v>2</v>
      </c>
      <c r="J433">
        <f>VALUE(dataset!J433)</f>
        <v>6</v>
      </c>
      <c r="K433">
        <f>VALUE(dataset!K433)</f>
        <v>9</v>
      </c>
      <c r="L433">
        <f>VALUE(dataset!L433)</f>
        <v>3</v>
      </c>
      <c r="M433">
        <f>VALUE(dataset!M433)</f>
        <v>4</v>
      </c>
      <c r="N433">
        <f>IF(dataset!N433="Yes",1,0)</f>
        <v>1</v>
      </c>
      <c r="O433">
        <f>VALUE(dataset!O433)</f>
        <v>5</v>
      </c>
      <c r="P433">
        <f>IF(dataset!P433="Yes",1,0)</f>
        <v>1</v>
      </c>
      <c r="Q433">
        <f>IF(dataset!Q433="Yes",1,0)</f>
        <v>1</v>
      </c>
      <c r="R433">
        <f>VALUE(dataset!R433)</f>
        <v>100</v>
      </c>
      <c r="S433">
        <f>VALUE(dataset!S433)</f>
        <v>10</v>
      </c>
      <c r="T433">
        <f>VALUE(dataset!T433)</f>
        <v>9</v>
      </c>
      <c r="U433">
        <f>VALUE(dataset!U433)</f>
        <v>6</v>
      </c>
      <c r="V433">
        <f>MATCH(dataset!V433,{"Basic";"Intermediate";"Advanced"},0)</f>
        <v>3</v>
      </c>
      <c r="W433">
        <f>VALUE(dataset!W433)</f>
        <v>91</v>
      </c>
      <c r="X433">
        <f>VALUE(dataset!X433)</f>
        <v>223.4</v>
      </c>
      <c r="Y433">
        <f>IF(dataset!Y433="Placed",1,0)</f>
        <v>1</v>
      </c>
      <c r="Z433">
        <f>IFERROR(VALUE(RIGHT(dataset!Z433,1)),0)</f>
        <v>1</v>
      </c>
      <c r="AA433">
        <f>MATCH(dataset!AA433,_xlfn._xlws.SORT(_xlfn.UNIQUE(dataset!$AA$2:$AA$501)),0)</f>
        <v>1</v>
      </c>
      <c r="AB433">
        <f>MATCH(dataset!AB433,_xlfn._xlws.SORT(_xlfn.UNIQUE(dataset!$AB$2:$AB$501)),0)</f>
        <v>1</v>
      </c>
      <c r="AC433">
        <f>VALUE(dataset!AC433)</f>
        <v>71872</v>
      </c>
    </row>
    <row r="434" spans="1:29" x14ac:dyDescent="0.3">
      <c r="A434">
        <f>VALUE(RIGHT(dataset!A434,6))</f>
        <v>433</v>
      </c>
      <c r="B434">
        <f>VALUE(dataset!B434)</f>
        <v>20</v>
      </c>
      <c r="C434">
        <f>IF(dataset!C434="Male",1,2)</f>
        <v>2</v>
      </c>
      <c r="D434">
        <f>MATCH(dataset!D434,{"Freshman";"Sophomore";"Junior";"Senior"},0)</f>
        <v>4</v>
      </c>
      <c r="E434">
        <f>MATCH(dataset!E434,_xlfn._xlws.SORT(_xlfn.UNIQUE(dataset!$E$2:$E$501)),0)</f>
        <v>5</v>
      </c>
      <c r="F434">
        <f>VALUE(dataset!F434)</f>
        <v>68</v>
      </c>
      <c r="G434">
        <f>VALUE(dataset!G434)</f>
        <v>15</v>
      </c>
      <c r="H434" s="2">
        <f>VALUE(dataset!H434)</f>
        <v>2.9</v>
      </c>
      <c r="I434">
        <f>MATCH(dataset!I434,{"Poor";"Average";"Good";"Excellent"},0)</f>
        <v>2</v>
      </c>
      <c r="J434">
        <f>VALUE(dataset!J434)</f>
        <v>8</v>
      </c>
      <c r="K434">
        <f>VALUE(dataset!K434)</f>
        <v>9</v>
      </c>
      <c r="L434">
        <f>VALUE(dataset!L434)</f>
        <v>3</v>
      </c>
      <c r="M434">
        <f>VALUE(dataset!M434)</f>
        <v>4</v>
      </c>
      <c r="N434">
        <f>IF(dataset!N434="Yes",1,0)</f>
        <v>1</v>
      </c>
      <c r="O434">
        <f>VALUE(dataset!O434)</f>
        <v>5</v>
      </c>
      <c r="P434">
        <f>IF(dataset!P434="Yes",1,0)</f>
        <v>0</v>
      </c>
      <c r="Q434">
        <f>IF(dataset!Q434="Yes",1,0)</f>
        <v>1</v>
      </c>
      <c r="R434">
        <f>VALUE(dataset!R434)</f>
        <v>100</v>
      </c>
      <c r="S434">
        <f>VALUE(dataset!S434)</f>
        <v>10</v>
      </c>
      <c r="T434">
        <f>VALUE(dataset!T434)</f>
        <v>9</v>
      </c>
      <c r="U434">
        <f>VALUE(dataset!U434)</f>
        <v>8</v>
      </c>
      <c r="V434">
        <f>MATCH(dataset!V434,{"Basic";"Intermediate";"Advanced"},0)</f>
        <v>3</v>
      </c>
      <c r="W434">
        <f>VALUE(dataset!W434)</f>
        <v>93</v>
      </c>
      <c r="X434">
        <f>VALUE(dataset!X434)</f>
        <v>235.5</v>
      </c>
      <c r="Y434">
        <f>IF(dataset!Y434="Placed",1,0)</f>
        <v>1</v>
      </c>
      <c r="Z434">
        <f>IFERROR(VALUE(RIGHT(dataset!Z434,1)),0)</f>
        <v>1</v>
      </c>
      <c r="AA434">
        <f>MATCH(dataset!AA434,_xlfn._xlws.SORT(_xlfn.UNIQUE(dataset!$AA$2:$AA$501)),0)</f>
        <v>1</v>
      </c>
      <c r="AB434">
        <f>MATCH(dataset!AB434,_xlfn._xlws.SORT(_xlfn.UNIQUE(dataset!$AB$2:$AB$501)),0)</f>
        <v>1</v>
      </c>
      <c r="AC434">
        <f>VALUE(dataset!AC434)</f>
        <v>105342</v>
      </c>
    </row>
    <row r="435" spans="1:29" x14ac:dyDescent="0.3">
      <c r="A435">
        <f>VALUE(RIGHT(dataset!A435,6))</f>
        <v>434</v>
      </c>
      <c r="B435">
        <f>VALUE(dataset!B435)</f>
        <v>21</v>
      </c>
      <c r="C435">
        <f>IF(dataset!C435="Male",1,2)</f>
        <v>2</v>
      </c>
      <c r="D435">
        <f>MATCH(dataset!D435,{"Freshman";"Sophomore";"Junior";"Senior"},0)</f>
        <v>3</v>
      </c>
      <c r="E435">
        <f>MATCH(dataset!E435,_xlfn._xlws.SORT(_xlfn.UNIQUE(dataset!$E$2:$E$501)),0)</f>
        <v>8</v>
      </c>
      <c r="F435">
        <f>VALUE(dataset!F435)</f>
        <v>78</v>
      </c>
      <c r="G435">
        <f>VALUE(dataset!G435)</f>
        <v>38</v>
      </c>
      <c r="H435" s="2">
        <f>VALUE(dataset!H435)</f>
        <v>3.43</v>
      </c>
      <c r="I435">
        <f>MATCH(dataset!I435,{"Poor";"Average";"Good";"Excellent"},0)</f>
        <v>3</v>
      </c>
      <c r="J435">
        <f>VALUE(dataset!J435)</f>
        <v>9</v>
      </c>
      <c r="K435">
        <f>VALUE(dataset!K435)</f>
        <v>9</v>
      </c>
      <c r="L435">
        <f>VALUE(dataset!L435)</f>
        <v>4</v>
      </c>
      <c r="M435">
        <f>VALUE(dataset!M435)</f>
        <v>5</v>
      </c>
      <c r="N435">
        <f>IF(dataset!N435="Yes",1,0)</f>
        <v>1</v>
      </c>
      <c r="O435">
        <f>VALUE(dataset!O435)</f>
        <v>4</v>
      </c>
      <c r="P435">
        <f>IF(dataset!P435="Yes",1,0)</f>
        <v>0</v>
      </c>
      <c r="Q435">
        <f>IF(dataset!Q435="Yes",1,0)</f>
        <v>1</v>
      </c>
      <c r="R435">
        <f>VALUE(dataset!R435)</f>
        <v>100</v>
      </c>
      <c r="S435">
        <f>VALUE(dataset!S435)</f>
        <v>6</v>
      </c>
      <c r="T435">
        <f>VALUE(dataset!T435)</f>
        <v>7</v>
      </c>
      <c r="U435">
        <f>VALUE(dataset!U435)</f>
        <v>10</v>
      </c>
      <c r="V435">
        <f>MATCH(dataset!V435,{"Basic";"Intermediate";"Advanced"},0)</f>
        <v>3</v>
      </c>
      <c r="W435">
        <f>VALUE(dataset!W435)</f>
        <v>77</v>
      </c>
      <c r="X435">
        <f>VALUE(dataset!X435)</f>
        <v>231.95</v>
      </c>
      <c r="Y435">
        <f>IF(dataset!Y435="Placed",1,0)</f>
        <v>1</v>
      </c>
      <c r="Z435">
        <f>IFERROR(VALUE(RIGHT(dataset!Z435,1)),0)</f>
        <v>1</v>
      </c>
      <c r="AA435">
        <f>MATCH(dataset!AA435,_xlfn._xlws.SORT(_xlfn.UNIQUE(dataset!$AA$2:$AA$501)),0)</f>
        <v>17</v>
      </c>
      <c r="AB435">
        <f>MATCH(dataset!AB435,_xlfn._xlws.SORT(_xlfn.UNIQUE(dataset!$AB$2:$AB$501)),0)</f>
        <v>1</v>
      </c>
      <c r="AC435">
        <f>VALUE(dataset!AC435)</f>
        <v>75869</v>
      </c>
    </row>
    <row r="436" spans="1:29" x14ac:dyDescent="0.3">
      <c r="A436">
        <f>VALUE(RIGHT(dataset!A436,6))</f>
        <v>435</v>
      </c>
      <c r="B436">
        <f>VALUE(dataset!B436)</f>
        <v>20</v>
      </c>
      <c r="C436">
        <f>IF(dataset!C436="Male",1,2)</f>
        <v>1</v>
      </c>
      <c r="D436">
        <f>MATCH(dataset!D436,{"Freshman";"Sophomore";"Junior";"Senior"},0)</f>
        <v>2</v>
      </c>
      <c r="E436">
        <f>MATCH(dataset!E436,_xlfn._xlws.SORT(_xlfn.UNIQUE(dataset!$E$2:$E$501)),0)</f>
        <v>3</v>
      </c>
      <c r="F436">
        <f>VALUE(dataset!F436)</f>
        <v>69</v>
      </c>
      <c r="G436">
        <f>VALUE(dataset!G436)</f>
        <v>15</v>
      </c>
      <c r="H436" s="2">
        <f>VALUE(dataset!H436)</f>
        <v>2.5099999999999998</v>
      </c>
      <c r="I436">
        <f>MATCH(dataset!I436,{"Poor";"Average";"Good";"Excellent"},0)</f>
        <v>1</v>
      </c>
      <c r="J436">
        <f>VALUE(dataset!J436)</f>
        <v>7</v>
      </c>
      <c r="K436">
        <f>VALUE(dataset!K436)</f>
        <v>12</v>
      </c>
      <c r="L436">
        <f>VALUE(dataset!L436)</f>
        <v>1</v>
      </c>
      <c r="M436">
        <f>VALUE(dataset!M436)</f>
        <v>5</v>
      </c>
      <c r="N436">
        <f>IF(dataset!N436="Yes",1,0)</f>
        <v>1</v>
      </c>
      <c r="O436">
        <f>VALUE(dataset!O436)</f>
        <v>4</v>
      </c>
      <c r="P436">
        <f>IF(dataset!P436="Yes",1,0)</f>
        <v>0</v>
      </c>
      <c r="Q436">
        <f>IF(dataset!Q436="Yes",1,0)</f>
        <v>1</v>
      </c>
      <c r="R436">
        <f>VALUE(dataset!R436)</f>
        <v>100</v>
      </c>
      <c r="S436">
        <f>VALUE(dataset!S436)</f>
        <v>7</v>
      </c>
      <c r="T436">
        <f>VALUE(dataset!T436)</f>
        <v>7</v>
      </c>
      <c r="U436">
        <f>VALUE(dataset!U436)</f>
        <v>4</v>
      </c>
      <c r="V436">
        <f>MATCH(dataset!V436,{"Basic";"Intermediate";"Advanced"},0)</f>
        <v>3</v>
      </c>
      <c r="W436">
        <f>VALUE(dataset!W436)</f>
        <v>69</v>
      </c>
      <c r="X436">
        <f>VALUE(dataset!X436)</f>
        <v>197.65</v>
      </c>
      <c r="Y436">
        <f>IF(dataset!Y436="Placed",1,0)</f>
        <v>1</v>
      </c>
      <c r="Z436">
        <f>IFERROR(VALUE(RIGHT(dataset!Z436,1)),0)</f>
        <v>1</v>
      </c>
      <c r="AA436">
        <f>MATCH(dataset!AA436,_xlfn._xlws.SORT(_xlfn.UNIQUE(dataset!$AA$2:$AA$501)),0)</f>
        <v>17</v>
      </c>
      <c r="AB436">
        <f>MATCH(dataset!AB436,_xlfn._xlws.SORT(_xlfn.UNIQUE(dataset!$AB$2:$AB$501)),0)</f>
        <v>2</v>
      </c>
      <c r="AC436">
        <f>VALUE(dataset!AC436)</f>
        <v>102239</v>
      </c>
    </row>
    <row r="437" spans="1:29" x14ac:dyDescent="0.3">
      <c r="A437">
        <f>VALUE(RIGHT(dataset!A437,6))</f>
        <v>436</v>
      </c>
      <c r="B437">
        <f>VALUE(dataset!B437)</f>
        <v>21</v>
      </c>
      <c r="C437">
        <f>IF(dataset!C437="Male",1,2)</f>
        <v>1</v>
      </c>
      <c r="D437">
        <f>MATCH(dataset!D437,{"Freshman";"Sophomore";"Junior";"Senior"},0)</f>
        <v>2</v>
      </c>
      <c r="E437">
        <f>MATCH(dataset!E437,_xlfn._xlws.SORT(_xlfn.UNIQUE(dataset!$E$2:$E$501)),0)</f>
        <v>1</v>
      </c>
      <c r="F437">
        <f>VALUE(dataset!F437)</f>
        <v>89</v>
      </c>
      <c r="G437">
        <f>VALUE(dataset!G437)</f>
        <v>22</v>
      </c>
      <c r="H437" s="2">
        <f>VALUE(dataset!H437)</f>
        <v>3.24</v>
      </c>
      <c r="I437">
        <f>MATCH(dataset!I437,{"Poor";"Average";"Good";"Excellent"},0)</f>
        <v>3</v>
      </c>
      <c r="J437">
        <f>VALUE(dataset!J437)</f>
        <v>8</v>
      </c>
      <c r="K437">
        <f>VALUE(dataset!K437)</f>
        <v>10</v>
      </c>
      <c r="L437">
        <f>VALUE(dataset!L437)</f>
        <v>3</v>
      </c>
      <c r="M437">
        <f>VALUE(dataset!M437)</f>
        <v>2</v>
      </c>
      <c r="N437">
        <f>IF(dataset!N437="Yes",1,0)</f>
        <v>1</v>
      </c>
      <c r="O437">
        <f>VALUE(dataset!O437)</f>
        <v>5</v>
      </c>
      <c r="P437">
        <f>IF(dataset!P437="Yes",1,0)</f>
        <v>1</v>
      </c>
      <c r="Q437">
        <f>IF(dataset!Q437="Yes",1,0)</f>
        <v>1</v>
      </c>
      <c r="R437">
        <f>VALUE(dataset!R437)</f>
        <v>100</v>
      </c>
      <c r="S437">
        <f>VALUE(dataset!S437)</f>
        <v>10</v>
      </c>
      <c r="T437">
        <f>VALUE(dataset!T437)</f>
        <v>7</v>
      </c>
      <c r="U437">
        <f>VALUE(dataset!U437)</f>
        <v>8</v>
      </c>
      <c r="V437">
        <f>MATCH(dataset!V437,{"Basic";"Intermediate";"Advanced"},0)</f>
        <v>3</v>
      </c>
      <c r="W437">
        <f>VALUE(dataset!W437)</f>
        <v>90</v>
      </c>
      <c r="X437">
        <f>VALUE(dataset!X437)</f>
        <v>241.1</v>
      </c>
      <c r="Y437">
        <f>IF(dataset!Y437="Placed",1,0)</f>
        <v>1</v>
      </c>
      <c r="Z437">
        <f>IFERROR(VALUE(RIGHT(dataset!Z437,1)),0)</f>
        <v>1</v>
      </c>
      <c r="AA437">
        <f>MATCH(dataset!AA437,_xlfn._xlws.SORT(_xlfn.UNIQUE(dataset!$AA$2:$AA$501)),0)</f>
        <v>8</v>
      </c>
      <c r="AB437">
        <f>MATCH(dataset!AB437,_xlfn._xlws.SORT(_xlfn.UNIQUE(dataset!$AB$2:$AB$501)),0)</f>
        <v>1</v>
      </c>
      <c r="AC437">
        <f>VALUE(dataset!AC437)</f>
        <v>98646</v>
      </c>
    </row>
    <row r="438" spans="1:29" x14ac:dyDescent="0.3">
      <c r="A438">
        <f>VALUE(RIGHT(dataset!A438,6))</f>
        <v>437</v>
      </c>
      <c r="B438">
        <f>VALUE(dataset!B438)</f>
        <v>19</v>
      </c>
      <c r="C438">
        <f>IF(dataset!C438="Male",1,2)</f>
        <v>2</v>
      </c>
      <c r="D438">
        <f>MATCH(dataset!D438,{"Freshman";"Sophomore";"Junior";"Senior"},0)</f>
        <v>2</v>
      </c>
      <c r="E438">
        <f>MATCH(dataset!E438,_xlfn._xlws.SORT(_xlfn.UNIQUE(dataset!$E$2:$E$501)),0)</f>
        <v>1</v>
      </c>
      <c r="F438">
        <f>VALUE(dataset!F438)</f>
        <v>73</v>
      </c>
      <c r="G438">
        <f>VALUE(dataset!G438)</f>
        <v>29</v>
      </c>
      <c r="H438" s="2">
        <f>VALUE(dataset!H438)</f>
        <v>3.46</v>
      </c>
      <c r="I438">
        <f>MATCH(dataset!I438,{"Poor";"Average";"Good";"Excellent"},0)</f>
        <v>3</v>
      </c>
      <c r="J438">
        <f>VALUE(dataset!J438)</f>
        <v>8</v>
      </c>
      <c r="K438">
        <f>VALUE(dataset!K438)</f>
        <v>11</v>
      </c>
      <c r="L438">
        <f>VALUE(dataset!L438)</f>
        <v>1</v>
      </c>
      <c r="M438">
        <f>VALUE(dataset!M438)</f>
        <v>5</v>
      </c>
      <c r="N438">
        <f>IF(dataset!N438="Yes",1,0)</f>
        <v>1</v>
      </c>
      <c r="O438">
        <f>VALUE(dataset!O438)</f>
        <v>4</v>
      </c>
      <c r="P438">
        <f>IF(dataset!P438="Yes",1,0)</f>
        <v>1</v>
      </c>
      <c r="Q438">
        <f>IF(dataset!Q438="Yes",1,0)</f>
        <v>1</v>
      </c>
      <c r="R438">
        <f>VALUE(dataset!R438)</f>
        <v>100</v>
      </c>
      <c r="S438">
        <f>VALUE(dataset!S438)</f>
        <v>9</v>
      </c>
      <c r="T438">
        <f>VALUE(dataset!T438)</f>
        <v>9</v>
      </c>
      <c r="U438">
        <f>VALUE(dataset!U438)</f>
        <v>7</v>
      </c>
      <c r="V438">
        <f>MATCH(dataset!V438,{"Basic";"Intermediate";"Advanced"},0)</f>
        <v>3</v>
      </c>
      <c r="W438">
        <f>VALUE(dataset!W438)</f>
        <v>74</v>
      </c>
      <c r="X438">
        <f>VALUE(dataset!X438)</f>
        <v>226.4</v>
      </c>
      <c r="Y438">
        <f>IF(dataset!Y438="Placed",1,0)</f>
        <v>1</v>
      </c>
      <c r="Z438">
        <f>IFERROR(VALUE(RIGHT(dataset!Z438,1)),0)</f>
        <v>1</v>
      </c>
      <c r="AA438">
        <f>MATCH(dataset!AA438,_xlfn._xlws.SORT(_xlfn.UNIQUE(dataset!$AA$2:$AA$501)),0)</f>
        <v>8</v>
      </c>
      <c r="AB438">
        <f>MATCH(dataset!AB438,_xlfn._xlws.SORT(_xlfn.UNIQUE(dataset!$AB$2:$AB$501)),0)</f>
        <v>1</v>
      </c>
      <c r="AC438">
        <f>VALUE(dataset!AC438)</f>
        <v>87816</v>
      </c>
    </row>
    <row r="439" spans="1:29" x14ac:dyDescent="0.3">
      <c r="A439">
        <f>VALUE(RIGHT(dataset!A439,6))</f>
        <v>438</v>
      </c>
      <c r="B439">
        <f>VALUE(dataset!B439)</f>
        <v>22</v>
      </c>
      <c r="C439">
        <f>IF(dataset!C439="Male",1,2)</f>
        <v>2</v>
      </c>
      <c r="D439">
        <f>MATCH(dataset!D439,{"Freshman";"Sophomore";"Junior";"Senior"},0)</f>
        <v>2</v>
      </c>
      <c r="E439">
        <f>MATCH(dataset!E439,_xlfn._xlws.SORT(_xlfn.UNIQUE(dataset!$E$2:$E$501)),0)</f>
        <v>4</v>
      </c>
      <c r="F439">
        <f>VALUE(dataset!F439)</f>
        <v>87</v>
      </c>
      <c r="G439">
        <f>VALUE(dataset!G439)</f>
        <v>19</v>
      </c>
      <c r="H439" s="2">
        <f>VALUE(dataset!H439)</f>
        <v>3.15</v>
      </c>
      <c r="I439">
        <f>MATCH(dataset!I439,{"Poor";"Average";"Good";"Excellent"},0)</f>
        <v>2</v>
      </c>
      <c r="J439">
        <f>VALUE(dataset!J439)</f>
        <v>7</v>
      </c>
      <c r="K439">
        <f>VALUE(dataset!K439)</f>
        <v>7</v>
      </c>
      <c r="L439">
        <f>VALUE(dataset!L439)</f>
        <v>2</v>
      </c>
      <c r="M439">
        <f>VALUE(dataset!M439)</f>
        <v>5</v>
      </c>
      <c r="N439">
        <f>IF(dataset!N439="Yes",1,0)</f>
        <v>1</v>
      </c>
      <c r="O439">
        <f>VALUE(dataset!O439)</f>
        <v>3</v>
      </c>
      <c r="P439">
        <f>IF(dataset!P439="Yes",1,0)</f>
        <v>1</v>
      </c>
      <c r="Q439">
        <f>IF(dataset!Q439="Yes",1,0)</f>
        <v>1</v>
      </c>
      <c r="R439">
        <f>VALUE(dataset!R439)</f>
        <v>100</v>
      </c>
      <c r="S439">
        <f>VALUE(dataset!S439)</f>
        <v>10</v>
      </c>
      <c r="T439">
        <f>VALUE(dataset!T439)</f>
        <v>8</v>
      </c>
      <c r="U439">
        <f>VALUE(dataset!U439)</f>
        <v>6</v>
      </c>
      <c r="V439">
        <f>MATCH(dataset!V439,{"Basic";"Intermediate";"Advanced"},0)</f>
        <v>3</v>
      </c>
      <c r="W439">
        <f>VALUE(dataset!W439)</f>
        <v>73</v>
      </c>
      <c r="X439">
        <f>VALUE(dataset!X439)</f>
        <v>205.75</v>
      </c>
      <c r="Y439">
        <f>IF(dataset!Y439="Placed",1,0)</f>
        <v>1</v>
      </c>
      <c r="Z439">
        <f>IFERROR(VALUE(RIGHT(dataset!Z439,1)),0)</f>
        <v>1</v>
      </c>
      <c r="AA439">
        <f>MATCH(dataset!AA439,_xlfn._xlws.SORT(_xlfn.UNIQUE(dataset!$AA$2:$AA$501)),0)</f>
        <v>16</v>
      </c>
      <c r="AB439">
        <f>MATCH(dataset!AB439,_xlfn._xlws.SORT(_xlfn.UNIQUE(dataset!$AB$2:$AB$501)),0)</f>
        <v>1</v>
      </c>
      <c r="AC439">
        <f>VALUE(dataset!AC439)</f>
        <v>102243</v>
      </c>
    </row>
    <row r="440" spans="1:29" x14ac:dyDescent="0.3">
      <c r="A440">
        <f>VALUE(RIGHT(dataset!A440,6))</f>
        <v>439</v>
      </c>
      <c r="B440">
        <f>VALUE(dataset!B440)</f>
        <v>18</v>
      </c>
      <c r="C440">
        <f>IF(dataset!C440="Male",1,2)</f>
        <v>1</v>
      </c>
      <c r="D440">
        <f>MATCH(dataset!D440,{"Freshman";"Sophomore";"Junior";"Senior"},0)</f>
        <v>3</v>
      </c>
      <c r="E440">
        <f>MATCH(dataset!E440,_xlfn._xlws.SORT(_xlfn.UNIQUE(dataset!$E$2:$E$501)),0)</f>
        <v>3</v>
      </c>
      <c r="F440">
        <f>VALUE(dataset!F440)</f>
        <v>100</v>
      </c>
      <c r="G440">
        <f>VALUE(dataset!G440)</f>
        <v>22</v>
      </c>
      <c r="H440" s="2">
        <f>VALUE(dataset!H440)</f>
        <v>3.37</v>
      </c>
      <c r="I440">
        <f>MATCH(dataset!I440,{"Poor";"Average";"Good";"Excellent"},0)</f>
        <v>3</v>
      </c>
      <c r="J440">
        <f>VALUE(dataset!J440)</f>
        <v>7</v>
      </c>
      <c r="K440">
        <f>VALUE(dataset!K440)</f>
        <v>11</v>
      </c>
      <c r="L440">
        <f>VALUE(dataset!L440)</f>
        <v>1</v>
      </c>
      <c r="M440">
        <f>VALUE(dataset!M440)</f>
        <v>3</v>
      </c>
      <c r="N440">
        <f>IF(dataset!N440="Yes",1,0)</f>
        <v>1</v>
      </c>
      <c r="O440">
        <f>VALUE(dataset!O440)</f>
        <v>5</v>
      </c>
      <c r="P440">
        <f>IF(dataset!P440="Yes",1,0)</f>
        <v>1</v>
      </c>
      <c r="Q440">
        <f>IF(dataset!Q440="Yes",1,0)</f>
        <v>1</v>
      </c>
      <c r="R440">
        <f>VALUE(dataset!R440)</f>
        <v>100</v>
      </c>
      <c r="S440">
        <f>VALUE(dataset!S440)</f>
        <v>10</v>
      </c>
      <c r="T440">
        <f>VALUE(dataset!T440)</f>
        <v>8</v>
      </c>
      <c r="U440">
        <f>VALUE(dataset!U440)</f>
        <v>8</v>
      </c>
      <c r="V440">
        <f>MATCH(dataset!V440,{"Basic";"Intermediate";"Advanced"},0)</f>
        <v>3</v>
      </c>
      <c r="W440">
        <f>VALUE(dataset!W440)</f>
        <v>83</v>
      </c>
      <c r="X440">
        <f>VALUE(dataset!X440)</f>
        <v>234.55</v>
      </c>
      <c r="Y440">
        <f>IF(dataset!Y440="Placed",1,0)</f>
        <v>1</v>
      </c>
      <c r="Z440">
        <f>IFERROR(VALUE(RIGHT(dataset!Z440,1)),0)</f>
        <v>1</v>
      </c>
      <c r="AA440">
        <f>MATCH(dataset!AA440,_xlfn._xlws.SORT(_xlfn.UNIQUE(dataset!$AA$2:$AA$501)),0)</f>
        <v>17</v>
      </c>
      <c r="AB440">
        <f>MATCH(dataset!AB440,_xlfn._xlws.SORT(_xlfn.UNIQUE(dataset!$AB$2:$AB$501)),0)</f>
        <v>1</v>
      </c>
      <c r="AC440">
        <f>VALUE(dataset!AC440)</f>
        <v>75911</v>
      </c>
    </row>
    <row r="441" spans="1:29" x14ac:dyDescent="0.3">
      <c r="A441">
        <f>VALUE(RIGHT(dataset!A441,6))</f>
        <v>440</v>
      </c>
      <c r="B441">
        <f>VALUE(dataset!B441)</f>
        <v>21</v>
      </c>
      <c r="C441">
        <f>IF(dataset!C441="Male",1,2)</f>
        <v>1</v>
      </c>
      <c r="D441">
        <f>MATCH(dataset!D441,{"Freshman";"Sophomore";"Junior";"Senior"},0)</f>
        <v>2</v>
      </c>
      <c r="E441">
        <f>MATCH(dataset!E441,_xlfn._xlws.SORT(_xlfn.UNIQUE(dataset!$E$2:$E$501)),0)</f>
        <v>4</v>
      </c>
      <c r="F441">
        <f>VALUE(dataset!F441)</f>
        <v>82</v>
      </c>
      <c r="G441">
        <f>VALUE(dataset!G441)</f>
        <v>19</v>
      </c>
      <c r="H441" s="2">
        <f>VALUE(dataset!H441)</f>
        <v>2.84</v>
      </c>
      <c r="I441">
        <f>MATCH(dataset!I441,{"Poor";"Average";"Good";"Excellent"},0)</f>
        <v>2</v>
      </c>
      <c r="J441">
        <f>VALUE(dataset!J441)</f>
        <v>7</v>
      </c>
      <c r="K441">
        <f>VALUE(dataset!K441)</f>
        <v>12</v>
      </c>
      <c r="L441">
        <f>VALUE(dataset!L441)</f>
        <v>0</v>
      </c>
      <c r="M441">
        <f>VALUE(dataset!M441)</f>
        <v>2</v>
      </c>
      <c r="N441">
        <f>IF(dataset!N441="Yes",1,0)</f>
        <v>0</v>
      </c>
      <c r="O441">
        <f>VALUE(dataset!O441)</f>
        <v>4</v>
      </c>
      <c r="P441">
        <f>IF(dataset!P441="Yes",1,0)</f>
        <v>0</v>
      </c>
      <c r="Q441">
        <f>IF(dataset!Q441="Yes",1,0)</f>
        <v>0</v>
      </c>
      <c r="R441">
        <f>VALUE(dataset!R441)</f>
        <v>100</v>
      </c>
      <c r="S441">
        <f>VALUE(dataset!S441)</f>
        <v>8</v>
      </c>
      <c r="T441">
        <f>VALUE(dataset!T441)</f>
        <v>6</v>
      </c>
      <c r="U441">
        <f>VALUE(dataset!U441)</f>
        <v>6</v>
      </c>
      <c r="V441">
        <f>MATCH(dataset!V441,{"Basic";"Intermediate";"Advanced"},0)</f>
        <v>3</v>
      </c>
      <c r="W441">
        <f>VALUE(dataset!W441)</f>
        <v>62</v>
      </c>
      <c r="X441">
        <f>VALUE(dataset!X441)</f>
        <v>203.6</v>
      </c>
      <c r="Y441">
        <f>IF(dataset!Y441="Placed",1,0)</f>
        <v>1</v>
      </c>
      <c r="Z441">
        <f>IFERROR(VALUE(RIGHT(dataset!Z441,1)),0)</f>
        <v>1</v>
      </c>
      <c r="AA441">
        <f>MATCH(dataset!AA441,_xlfn._xlws.SORT(_xlfn.UNIQUE(dataset!$AA$2:$AA$501)),0)</f>
        <v>6</v>
      </c>
      <c r="AB441">
        <f>MATCH(dataset!AB441,_xlfn._xlws.SORT(_xlfn.UNIQUE(dataset!$AB$2:$AB$501)),0)</f>
        <v>1</v>
      </c>
      <c r="AC441">
        <f>VALUE(dataset!AC441)</f>
        <v>73672</v>
      </c>
    </row>
    <row r="442" spans="1:29" x14ac:dyDescent="0.3">
      <c r="A442">
        <f>VALUE(RIGHT(dataset!A442,6))</f>
        <v>441</v>
      </c>
      <c r="B442">
        <f>VALUE(dataset!B442)</f>
        <v>21</v>
      </c>
      <c r="C442">
        <f>IF(dataset!C442="Male",1,2)</f>
        <v>2</v>
      </c>
      <c r="D442">
        <f>MATCH(dataset!D442,{"Freshman";"Sophomore";"Junior";"Senior"},0)</f>
        <v>1</v>
      </c>
      <c r="E442">
        <f>MATCH(dataset!E442,_xlfn._xlws.SORT(_xlfn.UNIQUE(dataset!$E$2:$E$501)),0)</f>
        <v>2</v>
      </c>
      <c r="F442">
        <f>VALUE(dataset!F442)</f>
        <v>83</v>
      </c>
      <c r="G442">
        <f>VALUE(dataset!G442)</f>
        <v>28</v>
      </c>
      <c r="H442" s="2">
        <f>VALUE(dataset!H442)</f>
        <v>3.09</v>
      </c>
      <c r="I442">
        <f>MATCH(dataset!I442,{"Poor";"Average";"Good";"Excellent"},0)</f>
        <v>2</v>
      </c>
      <c r="J442">
        <f>VALUE(dataset!J442)</f>
        <v>4</v>
      </c>
      <c r="K442">
        <f>VALUE(dataset!K442)</f>
        <v>9</v>
      </c>
      <c r="L442">
        <f>VALUE(dataset!L442)</f>
        <v>1</v>
      </c>
      <c r="M442">
        <f>VALUE(dataset!M442)</f>
        <v>3</v>
      </c>
      <c r="N442">
        <f>IF(dataset!N442="Yes",1,0)</f>
        <v>1</v>
      </c>
      <c r="O442">
        <f>VALUE(dataset!O442)</f>
        <v>4</v>
      </c>
      <c r="P442">
        <f>IF(dataset!P442="Yes",1,0)</f>
        <v>1</v>
      </c>
      <c r="Q442">
        <f>IF(dataset!Q442="Yes",1,0)</f>
        <v>1</v>
      </c>
      <c r="R442">
        <f>VALUE(dataset!R442)</f>
        <v>96</v>
      </c>
      <c r="S442">
        <f>VALUE(dataset!S442)</f>
        <v>10</v>
      </c>
      <c r="T442">
        <f>VALUE(dataset!T442)</f>
        <v>7</v>
      </c>
      <c r="U442">
        <f>VALUE(dataset!U442)</f>
        <v>5</v>
      </c>
      <c r="V442">
        <f>MATCH(dataset!V442,{"Basic";"Intermediate";"Advanced"},0)</f>
        <v>3</v>
      </c>
      <c r="W442">
        <f>VALUE(dataset!W442)</f>
        <v>59</v>
      </c>
      <c r="X442">
        <f>VALUE(dataset!X442)</f>
        <v>190.15</v>
      </c>
      <c r="Y442">
        <f>IF(dataset!Y442="Placed",1,0)</f>
        <v>0</v>
      </c>
      <c r="Z442">
        <f>IFERROR(VALUE(RIGHT(dataset!Z442,1)),0)</f>
        <v>0</v>
      </c>
      <c r="AA442">
        <f>MATCH(dataset!AA442,_xlfn._xlws.SORT(_xlfn.UNIQUE(dataset!$AA$2:$AA$501)),0)</f>
        <v>14</v>
      </c>
      <c r="AB442">
        <f>MATCH(dataset!AB442,_xlfn._xlws.SORT(_xlfn.UNIQUE(dataset!$AB$2:$AB$501)),0)</f>
        <v>3</v>
      </c>
      <c r="AC442">
        <f>VALUE(dataset!AC442)</f>
        <v>0</v>
      </c>
    </row>
    <row r="443" spans="1:29" x14ac:dyDescent="0.3">
      <c r="A443">
        <f>VALUE(RIGHT(dataset!A443,6))</f>
        <v>442</v>
      </c>
      <c r="B443">
        <f>VALUE(dataset!B443)</f>
        <v>22</v>
      </c>
      <c r="C443">
        <f>IF(dataset!C443="Male",1,2)</f>
        <v>1</v>
      </c>
      <c r="D443">
        <f>MATCH(dataset!D443,{"Freshman";"Sophomore";"Junior";"Senior"},0)</f>
        <v>4</v>
      </c>
      <c r="E443">
        <f>MATCH(dataset!E443,_xlfn._xlws.SORT(_xlfn.UNIQUE(dataset!$E$2:$E$501)),0)</f>
        <v>3</v>
      </c>
      <c r="F443">
        <f>VALUE(dataset!F443)</f>
        <v>85</v>
      </c>
      <c r="G443">
        <f>VALUE(dataset!G443)</f>
        <v>20</v>
      </c>
      <c r="H443" s="2">
        <f>VALUE(dataset!H443)</f>
        <v>3.12</v>
      </c>
      <c r="I443">
        <f>MATCH(dataset!I443,{"Poor";"Average";"Good";"Excellent"},0)</f>
        <v>2</v>
      </c>
      <c r="J443">
        <f>VALUE(dataset!J443)</f>
        <v>6</v>
      </c>
      <c r="K443">
        <f>VALUE(dataset!K443)</f>
        <v>11</v>
      </c>
      <c r="L443">
        <f>VALUE(dataset!L443)</f>
        <v>3</v>
      </c>
      <c r="M443">
        <f>VALUE(dataset!M443)</f>
        <v>4</v>
      </c>
      <c r="N443">
        <f>IF(dataset!N443="Yes",1,0)</f>
        <v>0</v>
      </c>
      <c r="O443">
        <f>VALUE(dataset!O443)</f>
        <v>5</v>
      </c>
      <c r="P443">
        <f>IF(dataset!P443="Yes",1,0)</f>
        <v>1</v>
      </c>
      <c r="Q443">
        <f>IF(dataset!Q443="Yes",1,0)</f>
        <v>1</v>
      </c>
      <c r="R443">
        <f>VALUE(dataset!R443)</f>
        <v>100</v>
      </c>
      <c r="S443">
        <f>VALUE(dataset!S443)</f>
        <v>10</v>
      </c>
      <c r="T443">
        <f>VALUE(dataset!T443)</f>
        <v>9</v>
      </c>
      <c r="U443">
        <f>VALUE(dataset!U443)</f>
        <v>6</v>
      </c>
      <c r="V443">
        <f>MATCH(dataset!V443,{"Basic";"Intermediate";"Advanced"},0)</f>
        <v>3</v>
      </c>
      <c r="W443">
        <f>VALUE(dataset!W443)</f>
        <v>88</v>
      </c>
      <c r="X443">
        <f>VALUE(dataset!X443)</f>
        <v>228.3</v>
      </c>
      <c r="Y443">
        <f>IF(dataset!Y443="Placed",1,0)</f>
        <v>1</v>
      </c>
      <c r="Z443">
        <f>IFERROR(VALUE(RIGHT(dataset!Z443,1)),0)</f>
        <v>1</v>
      </c>
      <c r="AA443">
        <f>MATCH(dataset!AA443,_xlfn._xlws.SORT(_xlfn.UNIQUE(dataset!$AA$2:$AA$501)),0)</f>
        <v>11</v>
      </c>
      <c r="AB443">
        <f>MATCH(dataset!AB443,_xlfn._xlws.SORT(_xlfn.UNIQUE(dataset!$AB$2:$AB$501)),0)</f>
        <v>1</v>
      </c>
      <c r="AC443">
        <f>VALUE(dataset!AC443)</f>
        <v>83660</v>
      </c>
    </row>
    <row r="444" spans="1:29" x14ac:dyDescent="0.3">
      <c r="A444">
        <f>VALUE(RIGHT(dataset!A444,6))</f>
        <v>443</v>
      </c>
      <c r="B444">
        <f>VALUE(dataset!B444)</f>
        <v>22</v>
      </c>
      <c r="C444">
        <f>IF(dataset!C444="Male",1,2)</f>
        <v>1</v>
      </c>
      <c r="D444">
        <f>MATCH(dataset!D444,{"Freshman";"Sophomore";"Junior";"Senior"},0)</f>
        <v>2</v>
      </c>
      <c r="E444">
        <f>MATCH(dataset!E444,_xlfn._xlws.SORT(_xlfn.UNIQUE(dataset!$E$2:$E$501)),0)</f>
        <v>8</v>
      </c>
      <c r="F444">
        <f>VALUE(dataset!F444)</f>
        <v>81</v>
      </c>
      <c r="G444">
        <f>VALUE(dataset!G444)</f>
        <v>30</v>
      </c>
      <c r="H444" s="2">
        <f>VALUE(dataset!H444)</f>
        <v>3.45</v>
      </c>
      <c r="I444">
        <f>MATCH(dataset!I444,{"Poor";"Average";"Good";"Excellent"},0)</f>
        <v>3</v>
      </c>
      <c r="J444">
        <f>VALUE(dataset!J444)</f>
        <v>8</v>
      </c>
      <c r="K444">
        <f>VALUE(dataset!K444)</f>
        <v>8</v>
      </c>
      <c r="L444">
        <f>VALUE(dataset!L444)</f>
        <v>3</v>
      </c>
      <c r="M444">
        <f>VALUE(dataset!M444)</f>
        <v>0</v>
      </c>
      <c r="N444">
        <f>IF(dataset!N444="Yes",1,0)</f>
        <v>1</v>
      </c>
      <c r="O444">
        <f>VALUE(dataset!O444)</f>
        <v>4</v>
      </c>
      <c r="P444">
        <f>IF(dataset!P444="Yes",1,0)</f>
        <v>0</v>
      </c>
      <c r="Q444">
        <f>IF(dataset!Q444="Yes",1,0)</f>
        <v>1</v>
      </c>
      <c r="R444">
        <f>VALUE(dataset!R444)</f>
        <v>99</v>
      </c>
      <c r="S444">
        <f>VALUE(dataset!S444)</f>
        <v>7</v>
      </c>
      <c r="T444">
        <f>VALUE(dataset!T444)</f>
        <v>5</v>
      </c>
      <c r="U444">
        <f>VALUE(dataset!U444)</f>
        <v>8</v>
      </c>
      <c r="V444">
        <f>MATCH(dataset!V444,{"Basic";"Intermediate";"Advanced"},0)</f>
        <v>2</v>
      </c>
      <c r="W444">
        <f>VALUE(dataset!W444)</f>
        <v>70</v>
      </c>
      <c r="X444">
        <f>VALUE(dataset!X444)</f>
        <v>218.95</v>
      </c>
      <c r="Y444">
        <f>IF(dataset!Y444="Placed",1,0)</f>
        <v>1</v>
      </c>
      <c r="Z444">
        <f>IFERROR(VALUE(RIGHT(dataset!Z444,1)),0)</f>
        <v>1</v>
      </c>
      <c r="AA444">
        <f>MATCH(dataset!AA444,_xlfn._xlws.SORT(_xlfn.UNIQUE(dataset!$AA$2:$AA$501)),0)</f>
        <v>9</v>
      </c>
      <c r="AB444">
        <f>MATCH(dataset!AB444,_xlfn._xlws.SORT(_xlfn.UNIQUE(dataset!$AB$2:$AB$501)),0)</f>
        <v>1</v>
      </c>
      <c r="AC444">
        <f>VALUE(dataset!AC444)</f>
        <v>83023</v>
      </c>
    </row>
    <row r="445" spans="1:29" x14ac:dyDescent="0.3">
      <c r="A445">
        <f>VALUE(RIGHT(dataset!A445,6))</f>
        <v>444</v>
      </c>
      <c r="B445">
        <f>VALUE(dataset!B445)</f>
        <v>19</v>
      </c>
      <c r="C445">
        <f>IF(dataset!C445="Male",1,2)</f>
        <v>2</v>
      </c>
      <c r="D445">
        <f>MATCH(dataset!D445,{"Freshman";"Sophomore";"Junior";"Senior"},0)</f>
        <v>4</v>
      </c>
      <c r="E445">
        <f>MATCH(dataset!E445,_xlfn._xlws.SORT(_xlfn.UNIQUE(dataset!$E$2:$E$501)),0)</f>
        <v>3</v>
      </c>
      <c r="F445">
        <f>VALUE(dataset!F445)</f>
        <v>100</v>
      </c>
      <c r="G445">
        <f>VALUE(dataset!G445)</f>
        <v>35</v>
      </c>
      <c r="H445" s="2">
        <f>VALUE(dataset!H445)</f>
        <v>3.6</v>
      </c>
      <c r="I445">
        <f>MATCH(dataset!I445,{"Poor";"Average";"Good";"Excellent"},0)</f>
        <v>3</v>
      </c>
      <c r="J445">
        <f>VALUE(dataset!J445)</f>
        <v>10</v>
      </c>
      <c r="K445">
        <f>VALUE(dataset!K445)</f>
        <v>11</v>
      </c>
      <c r="L445">
        <f>VALUE(dataset!L445)</f>
        <v>2</v>
      </c>
      <c r="M445">
        <f>VALUE(dataset!M445)</f>
        <v>4</v>
      </c>
      <c r="N445">
        <f>IF(dataset!N445="Yes",1,0)</f>
        <v>1</v>
      </c>
      <c r="O445">
        <f>VALUE(dataset!O445)</f>
        <v>5</v>
      </c>
      <c r="P445">
        <f>IF(dataset!P445="Yes",1,0)</f>
        <v>1</v>
      </c>
      <c r="Q445">
        <f>IF(dataset!Q445="Yes",1,0)</f>
        <v>1</v>
      </c>
      <c r="R445">
        <f>VALUE(dataset!R445)</f>
        <v>100</v>
      </c>
      <c r="S445">
        <f>VALUE(dataset!S445)</f>
        <v>10</v>
      </c>
      <c r="T445">
        <f>VALUE(dataset!T445)</f>
        <v>8</v>
      </c>
      <c r="U445">
        <f>VALUE(dataset!U445)</f>
        <v>9</v>
      </c>
      <c r="V445">
        <f>MATCH(dataset!V445,{"Basic";"Intermediate";"Advanced"},0)</f>
        <v>3</v>
      </c>
      <c r="W445">
        <f>VALUE(dataset!W445)</f>
        <v>80</v>
      </c>
      <c r="X445">
        <f>VALUE(dataset!X445)</f>
        <v>252</v>
      </c>
      <c r="Y445">
        <f>IF(dataset!Y445="Placed",1,0)</f>
        <v>1</v>
      </c>
      <c r="Z445">
        <f>IFERROR(VALUE(RIGHT(dataset!Z445,1)),0)</f>
        <v>1</v>
      </c>
      <c r="AA445">
        <f>MATCH(dataset!AA445,_xlfn._xlws.SORT(_xlfn.UNIQUE(dataset!$AA$2:$AA$501)),0)</f>
        <v>3</v>
      </c>
      <c r="AB445">
        <f>MATCH(dataset!AB445,_xlfn._xlws.SORT(_xlfn.UNIQUE(dataset!$AB$2:$AB$501)),0)</f>
        <v>1</v>
      </c>
      <c r="AC445">
        <f>VALUE(dataset!AC445)</f>
        <v>85931</v>
      </c>
    </row>
    <row r="446" spans="1:29" x14ac:dyDescent="0.3">
      <c r="A446">
        <f>VALUE(RIGHT(dataset!A446,6))</f>
        <v>445</v>
      </c>
      <c r="B446">
        <f>VALUE(dataset!B446)</f>
        <v>18</v>
      </c>
      <c r="C446">
        <f>IF(dataset!C446="Male",1,2)</f>
        <v>2</v>
      </c>
      <c r="D446">
        <f>MATCH(dataset!D446,{"Freshman";"Sophomore";"Junior";"Senior"},0)</f>
        <v>3</v>
      </c>
      <c r="E446">
        <f>MATCH(dataset!E446,_xlfn._xlws.SORT(_xlfn.UNIQUE(dataset!$E$2:$E$501)),0)</f>
        <v>8</v>
      </c>
      <c r="F446">
        <f>VALUE(dataset!F446)</f>
        <v>82</v>
      </c>
      <c r="G446">
        <f>VALUE(dataset!G446)</f>
        <v>13</v>
      </c>
      <c r="H446" s="2">
        <f>VALUE(dataset!H446)</f>
        <v>2.89</v>
      </c>
      <c r="I446">
        <f>MATCH(dataset!I446,{"Poor";"Average";"Good";"Excellent"},0)</f>
        <v>2</v>
      </c>
      <c r="J446">
        <f>VALUE(dataset!J446)</f>
        <v>9</v>
      </c>
      <c r="K446">
        <f>VALUE(dataset!K446)</f>
        <v>13</v>
      </c>
      <c r="L446">
        <f>VALUE(dataset!L446)</f>
        <v>1</v>
      </c>
      <c r="M446">
        <f>VALUE(dataset!M446)</f>
        <v>4</v>
      </c>
      <c r="N446">
        <f>IF(dataset!N446="Yes",1,0)</f>
        <v>1</v>
      </c>
      <c r="O446">
        <f>VALUE(dataset!O446)</f>
        <v>5</v>
      </c>
      <c r="P446">
        <f>IF(dataset!P446="Yes",1,0)</f>
        <v>1</v>
      </c>
      <c r="Q446">
        <f>IF(dataset!Q446="Yes",1,0)</f>
        <v>1</v>
      </c>
      <c r="R446">
        <f>VALUE(dataset!R446)</f>
        <v>100</v>
      </c>
      <c r="S446">
        <f>VALUE(dataset!S446)</f>
        <v>10</v>
      </c>
      <c r="T446">
        <f>VALUE(dataset!T446)</f>
        <v>7</v>
      </c>
      <c r="U446">
        <f>VALUE(dataset!U446)</f>
        <v>8</v>
      </c>
      <c r="V446">
        <f>MATCH(dataset!V446,{"Basic";"Intermediate";"Advanced"},0)</f>
        <v>3</v>
      </c>
      <c r="W446">
        <f>VALUE(dataset!W446)</f>
        <v>84</v>
      </c>
      <c r="X446">
        <f>VALUE(dataset!X446)</f>
        <v>239.85</v>
      </c>
      <c r="Y446">
        <f>IF(dataset!Y446="Placed",1,0)</f>
        <v>1</v>
      </c>
      <c r="Z446">
        <f>IFERROR(VALUE(RIGHT(dataset!Z446,1)),0)</f>
        <v>1</v>
      </c>
      <c r="AA446">
        <f>MATCH(dataset!AA446,_xlfn._xlws.SORT(_xlfn.UNIQUE(dataset!$AA$2:$AA$501)),0)</f>
        <v>9</v>
      </c>
      <c r="AB446">
        <f>MATCH(dataset!AB446,_xlfn._xlws.SORT(_xlfn.UNIQUE(dataset!$AB$2:$AB$501)),0)</f>
        <v>1</v>
      </c>
      <c r="AC446">
        <f>VALUE(dataset!AC446)</f>
        <v>73935</v>
      </c>
    </row>
    <row r="447" spans="1:29" x14ac:dyDescent="0.3">
      <c r="A447">
        <f>VALUE(RIGHT(dataset!A447,6))</f>
        <v>446</v>
      </c>
      <c r="B447">
        <f>VALUE(dataset!B447)</f>
        <v>22</v>
      </c>
      <c r="C447">
        <f>IF(dataset!C447="Male",1,2)</f>
        <v>2</v>
      </c>
      <c r="D447">
        <f>MATCH(dataset!D447,{"Freshman";"Sophomore";"Junior";"Senior"},0)</f>
        <v>4</v>
      </c>
      <c r="E447">
        <f>MATCH(dataset!E447,_xlfn._xlws.SORT(_xlfn.UNIQUE(dataset!$E$2:$E$501)),0)</f>
        <v>3</v>
      </c>
      <c r="F447">
        <f>VALUE(dataset!F447)</f>
        <v>84</v>
      </c>
      <c r="G447">
        <f>VALUE(dataset!G447)</f>
        <v>19</v>
      </c>
      <c r="H447" s="2">
        <f>VALUE(dataset!H447)</f>
        <v>3.07</v>
      </c>
      <c r="I447">
        <f>MATCH(dataset!I447,{"Poor";"Average";"Good";"Excellent"},0)</f>
        <v>2</v>
      </c>
      <c r="J447">
        <f>VALUE(dataset!J447)</f>
        <v>5</v>
      </c>
      <c r="K447">
        <f>VALUE(dataset!K447)</f>
        <v>6</v>
      </c>
      <c r="L447">
        <f>VALUE(dataset!L447)</f>
        <v>3</v>
      </c>
      <c r="M447">
        <f>VALUE(dataset!M447)</f>
        <v>1</v>
      </c>
      <c r="N447">
        <f>IF(dataset!N447="Yes",1,0)</f>
        <v>1</v>
      </c>
      <c r="O447">
        <f>VALUE(dataset!O447)</f>
        <v>3</v>
      </c>
      <c r="P447">
        <f>IF(dataset!P447="Yes",1,0)</f>
        <v>0</v>
      </c>
      <c r="Q447">
        <f>IF(dataset!Q447="Yes",1,0)</f>
        <v>1</v>
      </c>
      <c r="R447">
        <f>VALUE(dataset!R447)</f>
        <v>84</v>
      </c>
      <c r="S447">
        <f>VALUE(dataset!S447)</f>
        <v>7</v>
      </c>
      <c r="T447">
        <f>VALUE(dataset!T447)</f>
        <v>5</v>
      </c>
      <c r="U447">
        <f>VALUE(dataset!U447)</f>
        <v>5</v>
      </c>
      <c r="V447">
        <f>MATCH(dataset!V447,{"Basic";"Intermediate";"Advanced"},0)</f>
        <v>3</v>
      </c>
      <c r="W447">
        <f>VALUE(dataset!W447)</f>
        <v>68</v>
      </c>
      <c r="X447">
        <f>VALUE(dataset!X447)</f>
        <v>180.75</v>
      </c>
      <c r="Y447">
        <f>IF(dataset!Y447="Placed",1,0)</f>
        <v>0</v>
      </c>
      <c r="Z447">
        <f>IFERROR(VALUE(RIGHT(dataset!Z447,1)),0)</f>
        <v>0</v>
      </c>
      <c r="AA447">
        <f>MATCH(dataset!AA447,_xlfn._xlws.SORT(_xlfn.UNIQUE(dataset!$AA$2:$AA$501)),0)</f>
        <v>14</v>
      </c>
      <c r="AB447">
        <f>MATCH(dataset!AB447,_xlfn._xlws.SORT(_xlfn.UNIQUE(dataset!$AB$2:$AB$501)),0)</f>
        <v>3</v>
      </c>
      <c r="AC447">
        <f>VALUE(dataset!AC447)</f>
        <v>0</v>
      </c>
    </row>
    <row r="448" spans="1:29" x14ac:dyDescent="0.3">
      <c r="A448">
        <f>VALUE(RIGHT(dataset!A448,6))</f>
        <v>447</v>
      </c>
      <c r="B448">
        <f>VALUE(dataset!B448)</f>
        <v>23</v>
      </c>
      <c r="C448">
        <f>IF(dataset!C448="Male",1,2)</f>
        <v>1</v>
      </c>
      <c r="D448">
        <f>MATCH(dataset!D448,{"Freshman";"Sophomore";"Junior";"Senior"},0)</f>
        <v>1</v>
      </c>
      <c r="E448">
        <f>MATCH(dataset!E448,_xlfn._xlws.SORT(_xlfn.UNIQUE(dataset!$E$2:$E$501)),0)</f>
        <v>7</v>
      </c>
      <c r="F448">
        <f>VALUE(dataset!F448)</f>
        <v>75</v>
      </c>
      <c r="G448">
        <f>VALUE(dataset!G448)</f>
        <v>25</v>
      </c>
      <c r="H448" s="2">
        <f>VALUE(dataset!H448)</f>
        <v>3.14</v>
      </c>
      <c r="I448">
        <f>MATCH(dataset!I448,{"Poor";"Average";"Good";"Excellent"},0)</f>
        <v>2</v>
      </c>
      <c r="J448">
        <f>VALUE(dataset!J448)</f>
        <v>7</v>
      </c>
      <c r="K448">
        <f>VALUE(dataset!K448)</f>
        <v>5</v>
      </c>
      <c r="L448">
        <f>VALUE(dataset!L448)</f>
        <v>3</v>
      </c>
      <c r="M448">
        <f>VALUE(dataset!M448)</f>
        <v>2</v>
      </c>
      <c r="N448">
        <f>IF(dataset!N448="Yes",1,0)</f>
        <v>1</v>
      </c>
      <c r="O448">
        <f>VALUE(dataset!O448)</f>
        <v>3</v>
      </c>
      <c r="P448">
        <f>IF(dataset!P448="Yes",1,0)</f>
        <v>1</v>
      </c>
      <c r="Q448">
        <f>IF(dataset!Q448="Yes",1,0)</f>
        <v>0</v>
      </c>
      <c r="R448">
        <f>VALUE(dataset!R448)</f>
        <v>100</v>
      </c>
      <c r="S448">
        <f>VALUE(dataset!S448)</f>
        <v>9</v>
      </c>
      <c r="T448">
        <f>VALUE(dataset!T448)</f>
        <v>7</v>
      </c>
      <c r="U448">
        <f>VALUE(dataset!U448)</f>
        <v>5</v>
      </c>
      <c r="V448">
        <f>MATCH(dataset!V448,{"Basic";"Intermediate";"Advanced"},0)</f>
        <v>3</v>
      </c>
      <c r="W448">
        <f>VALUE(dataset!W448)</f>
        <v>62</v>
      </c>
      <c r="X448">
        <f>VALUE(dataset!X448)</f>
        <v>193.6</v>
      </c>
      <c r="Y448">
        <f>IF(dataset!Y448="Placed",1,0)</f>
        <v>1</v>
      </c>
      <c r="Z448">
        <f>IFERROR(VALUE(RIGHT(dataset!Z448,1)),0)</f>
        <v>1</v>
      </c>
      <c r="AA448">
        <f>MATCH(dataset!AA448,_xlfn._xlws.SORT(_xlfn.UNIQUE(dataset!$AA$2:$AA$501)),0)</f>
        <v>5</v>
      </c>
      <c r="AB448">
        <f>MATCH(dataset!AB448,_xlfn._xlws.SORT(_xlfn.UNIQUE(dataset!$AB$2:$AB$501)),0)</f>
        <v>1</v>
      </c>
      <c r="AC448">
        <f>VALUE(dataset!AC448)</f>
        <v>106636</v>
      </c>
    </row>
    <row r="449" spans="1:29" x14ac:dyDescent="0.3">
      <c r="A449">
        <f>VALUE(RIGHT(dataset!A449,6))</f>
        <v>448</v>
      </c>
      <c r="B449">
        <f>VALUE(dataset!B449)</f>
        <v>22</v>
      </c>
      <c r="C449">
        <f>IF(dataset!C449="Male",1,2)</f>
        <v>1</v>
      </c>
      <c r="D449">
        <f>MATCH(dataset!D449,{"Freshman";"Sophomore";"Junior";"Senior"},0)</f>
        <v>1</v>
      </c>
      <c r="E449">
        <f>MATCH(dataset!E449,_xlfn._xlws.SORT(_xlfn.UNIQUE(dataset!$E$2:$E$501)),0)</f>
        <v>1</v>
      </c>
      <c r="F449">
        <f>VALUE(dataset!F449)</f>
        <v>71</v>
      </c>
      <c r="G449">
        <f>VALUE(dataset!G449)</f>
        <v>19</v>
      </c>
      <c r="H449" s="2">
        <f>VALUE(dataset!H449)</f>
        <v>3.05</v>
      </c>
      <c r="I449">
        <f>MATCH(dataset!I449,{"Poor";"Average";"Good";"Excellent"},0)</f>
        <v>2</v>
      </c>
      <c r="J449">
        <f>VALUE(dataset!J449)</f>
        <v>9</v>
      </c>
      <c r="K449">
        <f>VALUE(dataset!K449)</f>
        <v>10</v>
      </c>
      <c r="L449">
        <f>VALUE(dataset!L449)</f>
        <v>2</v>
      </c>
      <c r="M449">
        <f>VALUE(dataset!M449)</f>
        <v>3</v>
      </c>
      <c r="N449">
        <f>IF(dataset!N449="Yes",1,0)</f>
        <v>1</v>
      </c>
      <c r="O449">
        <f>VALUE(dataset!O449)</f>
        <v>5</v>
      </c>
      <c r="P449">
        <f>IF(dataset!P449="Yes",1,0)</f>
        <v>1</v>
      </c>
      <c r="Q449">
        <f>IF(dataset!Q449="Yes",1,0)</f>
        <v>0</v>
      </c>
      <c r="R449">
        <f>VALUE(dataset!R449)</f>
        <v>100</v>
      </c>
      <c r="S449">
        <f>VALUE(dataset!S449)</f>
        <v>10</v>
      </c>
      <c r="T449">
        <f>VALUE(dataset!T449)</f>
        <v>9</v>
      </c>
      <c r="U449">
        <f>VALUE(dataset!U449)</f>
        <v>9</v>
      </c>
      <c r="V449">
        <f>MATCH(dataset!V449,{"Basic";"Intermediate";"Advanced"},0)</f>
        <v>3</v>
      </c>
      <c r="W449">
        <f>VALUE(dataset!W449)</f>
        <v>97</v>
      </c>
      <c r="X449">
        <f>VALUE(dataset!X449)</f>
        <v>246.25</v>
      </c>
      <c r="Y449">
        <f>IF(dataset!Y449="Placed",1,0)</f>
        <v>1</v>
      </c>
      <c r="Z449">
        <f>IFERROR(VALUE(RIGHT(dataset!Z449,1)),0)</f>
        <v>1</v>
      </c>
      <c r="AA449">
        <f>MATCH(dataset!AA449,_xlfn._xlws.SORT(_xlfn.UNIQUE(dataset!$AA$2:$AA$501)),0)</f>
        <v>8</v>
      </c>
      <c r="AB449">
        <f>MATCH(dataset!AB449,_xlfn._xlws.SORT(_xlfn.UNIQUE(dataset!$AB$2:$AB$501)),0)</f>
        <v>1</v>
      </c>
      <c r="AC449">
        <f>VALUE(dataset!AC449)</f>
        <v>80508</v>
      </c>
    </row>
    <row r="450" spans="1:29" x14ac:dyDescent="0.3">
      <c r="A450">
        <f>VALUE(RIGHT(dataset!A450,6))</f>
        <v>449</v>
      </c>
      <c r="B450">
        <f>VALUE(dataset!B450)</f>
        <v>19</v>
      </c>
      <c r="C450">
        <f>IF(dataset!C450="Male",1,2)</f>
        <v>1</v>
      </c>
      <c r="D450">
        <f>MATCH(dataset!D450,{"Freshman";"Sophomore";"Junior";"Senior"},0)</f>
        <v>2</v>
      </c>
      <c r="E450">
        <f>MATCH(dataset!E450,_xlfn._xlws.SORT(_xlfn.UNIQUE(dataset!$E$2:$E$501)),0)</f>
        <v>1</v>
      </c>
      <c r="F450">
        <f>VALUE(dataset!F450)</f>
        <v>81</v>
      </c>
      <c r="G450">
        <f>VALUE(dataset!G450)</f>
        <v>14</v>
      </c>
      <c r="H450" s="2">
        <f>VALUE(dataset!H450)</f>
        <v>2.87</v>
      </c>
      <c r="I450">
        <f>MATCH(dataset!I450,{"Poor";"Average";"Good";"Excellent"},0)</f>
        <v>2</v>
      </c>
      <c r="J450">
        <f>VALUE(dataset!J450)</f>
        <v>8</v>
      </c>
      <c r="K450">
        <f>VALUE(dataset!K450)</f>
        <v>11</v>
      </c>
      <c r="L450">
        <f>VALUE(dataset!L450)</f>
        <v>1</v>
      </c>
      <c r="M450">
        <f>VALUE(dataset!M450)</f>
        <v>2</v>
      </c>
      <c r="N450">
        <f>IF(dataset!N450="Yes",1,0)</f>
        <v>1</v>
      </c>
      <c r="O450">
        <f>VALUE(dataset!O450)</f>
        <v>5</v>
      </c>
      <c r="P450">
        <f>IF(dataset!P450="Yes",1,0)</f>
        <v>0</v>
      </c>
      <c r="Q450">
        <f>IF(dataset!Q450="Yes",1,0)</f>
        <v>1</v>
      </c>
      <c r="R450">
        <f>VALUE(dataset!R450)</f>
        <v>100</v>
      </c>
      <c r="S450">
        <f>VALUE(dataset!S450)</f>
        <v>9</v>
      </c>
      <c r="T450">
        <f>VALUE(dataset!T450)</f>
        <v>7</v>
      </c>
      <c r="U450">
        <f>VALUE(dataset!U450)</f>
        <v>8</v>
      </c>
      <c r="V450">
        <f>MATCH(dataset!V450,{"Basic";"Intermediate";"Advanced"},0)</f>
        <v>3</v>
      </c>
      <c r="W450">
        <f>VALUE(dataset!W450)</f>
        <v>80</v>
      </c>
      <c r="X450">
        <f>VALUE(dataset!X450)</f>
        <v>227.55</v>
      </c>
      <c r="Y450">
        <f>IF(dataset!Y450="Placed",1,0)</f>
        <v>1</v>
      </c>
      <c r="Z450">
        <f>IFERROR(VALUE(RIGHT(dataset!Z450,1)),0)</f>
        <v>1</v>
      </c>
      <c r="AA450">
        <f>MATCH(dataset!AA450,_xlfn._xlws.SORT(_xlfn.UNIQUE(dataset!$AA$2:$AA$501)),0)</f>
        <v>1</v>
      </c>
      <c r="AB450">
        <f>MATCH(dataset!AB450,_xlfn._xlws.SORT(_xlfn.UNIQUE(dataset!$AB$2:$AB$501)),0)</f>
        <v>5</v>
      </c>
      <c r="AC450">
        <f>VALUE(dataset!AC450)</f>
        <v>93860</v>
      </c>
    </row>
    <row r="451" spans="1:29" x14ac:dyDescent="0.3">
      <c r="A451">
        <f>VALUE(RIGHT(dataset!A451,6))</f>
        <v>450</v>
      </c>
      <c r="B451">
        <f>VALUE(dataset!B451)</f>
        <v>20</v>
      </c>
      <c r="C451">
        <f>IF(dataset!C451="Male",1,2)</f>
        <v>2</v>
      </c>
      <c r="D451">
        <f>MATCH(dataset!D451,{"Freshman";"Sophomore";"Junior";"Senior"},0)</f>
        <v>3</v>
      </c>
      <c r="E451">
        <f>MATCH(dataset!E451,_xlfn._xlws.SORT(_xlfn.UNIQUE(dataset!$E$2:$E$501)),0)</f>
        <v>8</v>
      </c>
      <c r="F451">
        <f>VALUE(dataset!F451)</f>
        <v>71</v>
      </c>
      <c r="G451">
        <f>VALUE(dataset!G451)</f>
        <v>26</v>
      </c>
      <c r="H451" s="2">
        <f>VALUE(dataset!H451)</f>
        <v>3.22</v>
      </c>
      <c r="I451">
        <f>MATCH(dataset!I451,{"Poor";"Average";"Good";"Excellent"},0)</f>
        <v>3</v>
      </c>
      <c r="J451">
        <f>VALUE(dataset!J451)</f>
        <v>8</v>
      </c>
      <c r="K451">
        <f>VALUE(dataset!K451)</f>
        <v>9</v>
      </c>
      <c r="L451">
        <f>VALUE(dataset!L451)</f>
        <v>4</v>
      </c>
      <c r="M451">
        <f>VALUE(dataset!M451)</f>
        <v>4</v>
      </c>
      <c r="N451">
        <f>IF(dataset!N451="Yes",1,0)</f>
        <v>1</v>
      </c>
      <c r="O451">
        <f>VALUE(dataset!O451)</f>
        <v>5</v>
      </c>
      <c r="P451">
        <f>IF(dataset!P451="Yes",1,0)</f>
        <v>1</v>
      </c>
      <c r="Q451">
        <f>IF(dataset!Q451="Yes",1,0)</f>
        <v>1</v>
      </c>
      <c r="R451">
        <f>VALUE(dataset!R451)</f>
        <v>100</v>
      </c>
      <c r="S451">
        <f>VALUE(dataset!S451)</f>
        <v>10</v>
      </c>
      <c r="T451">
        <f>VALUE(dataset!T451)</f>
        <v>8</v>
      </c>
      <c r="U451">
        <f>VALUE(dataset!U451)</f>
        <v>7</v>
      </c>
      <c r="V451">
        <f>MATCH(dataset!V451,{"Basic";"Intermediate";"Advanced"},0)</f>
        <v>3</v>
      </c>
      <c r="W451">
        <f>VALUE(dataset!W451)</f>
        <v>80</v>
      </c>
      <c r="X451">
        <f>VALUE(dataset!X451)</f>
        <v>233.3</v>
      </c>
      <c r="Y451">
        <f>IF(dataset!Y451="Placed",1,0)</f>
        <v>1</v>
      </c>
      <c r="Z451">
        <f>IFERROR(VALUE(RIGHT(dataset!Z451,1)),0)</f>
        <v>1</v>
      </c>
      <c r="AA451">
        <f>MATCH(dataset!AA451,_xlfn._xlws.SORT(_xlfn.UNIQUE(dataset!$AA$2:$AA$501)),0)</f>
        <v>9</v>
      </c>
      <c r="AB451">
        <f>MATCH(dataset!AB451,_xlfn._xlws.SORT(_xlfn.UNIQUE(dataset!$AB$2:$AB$501)),0)</f>
        <v>1</v>
      </c>
      <c r="AC451">
        <f>VALUE(dataset!AC451)</f>
        <v>91141</v>
      </c>
    </row>
    <row r="452" spans="1:29" x14ac:dyDescent="0.3">
      <c r="A452">
        <f>VALUE(RIGHT(dataset!A452,6))</f>
        <v>451</v>
      </c>
      <c r="B452">
        <f>VALUE(dataset!B452)</f>
        <v>20</v>
      </c>
      <c r="C452">
        <f>IF(dataset!C452="Male",1,2)</f>
        <v>1</v>
      </c>
      <c r="D452">
        <f>MATCH(dataset!D452,{"Freshman";"Sophomore";"Junior";"Senior"},0)</f>
        <v>3</v>
      </c>
      <c r="E452">
        <f>MATCH(dataset!E452,_xlfn._xlws.SORT(_xlfn.UNIQUE(dataset!$E$2:$E$501)),0)</f>
        <v>3</v>
      </c>
      <c r="F452">
        <f>VALUE(dataset!F452)</f>
        <v>79</v>
      </c>
      <c r="G452">
        <f>VALUE(dataset!G452)</f>
        <v>11</v>
      </c>
      <c r="H452" s="2">
        <f>VALUE(dataset!H452)</f>
        <v>2.97</v>
      </c>
      <c r="I452">
        <f>MATCH(dataset!I452,{"Poor";"Average";"Good";"Excellent"},0)</f>
        <v>2</v>
      </c>
      <c r="J452">
        <f>VALUE(dataset!J452)</f>
        <v>8</v>
      </c>
      <c r="K452">
        <f>VALUE(dataset!K452)</f>
        <v>6</v>
      </c>
      <c r="L452">
        <f>VALUE(dataset!L452)</f>
        <v>3</v>
      </c>
      <c r="M452">
        <f>VALUE(dataset!M452)</f>
        <v>2</v>
      </c>
      <c r="N452">
        <f>IF(dataset!N452="Yes",1,0)</f>
        <v>1</v>
      </c>
      <c r="O452">
        <f>VALUE(dataset!O452)</f>
        <v>4</v>
      </c>
      <c r="P452">
        <f>IF(dataset!P452="Yes",1,0)</f>
        <v>1</v>
      </c>
      <c r="Q452">
        <f>IF(dataset!Q452="Yes",1,0)</f>
        <v>1</v>
      </c>
      <c r="R452">
        <f>VALUE(dataset!R452)</f>
        <v>100</v>
      </c>
      <c r="S452">
        <f>VALUE(dataset!S452)</f>
        <v>10</v>
      </c>
      <c r="T452">
        <f>VALUE(dataset!T452)</f>
        <v>8</v>
      </c>
      <c r="U452">
        <f>VALUE(dataset!U452)</f>
        <v>9</v>
      </c>
      <c r="V452">
        <f>MATCH(dataset!V452,{"Basic";"Intermediate";"Advanced"},0)</f>
        <v>3</v>
      </c>
      <c r="W452">
        <f>VALUE(dataset!W452)</f>
        <v>92</v>
      </c>
      <c r="X452">
        <f>VALUE(dataset!X452)</f>
        <v>227.05</v>
      </c>
      <c r="Y452">
        <f>IF(dataset!Y452="Placed",1,0)</f>
        <v>1</v>
      </c>
      <c r="Z452">
        <f>IFERROR(VALUE(RIGHT(dataset!Z452,1)),0)</f>
        <v>1</v>
      </c>
      <c r="AA452">
        <f>MATCH(dataset!AA452,_xlfn._xlws.SORT(_xlfn.UNIQUE(dataset!$AA$2:$AA$501)),0)</f>
        <v>17</v>
      </c>
      <c r="AB452">
        <f>MATCH(dataset!AB452,_xlfn._xlws.SORT(_xlfn.UNIQUE(dataset!$AB$2:$AB$501)),0)</f>
        <v>1</v>
      </c>
      <c r="AC452">
        <f>VALUE(dataset!AC452)</f>
        <v>76471</v>
      </c>
    </row>
    <row r="453" spans="1:29" x14ac:dyDescent="0.3">
      <c r="A453">
        <f>VALUE(RIGHT(dataset!A453,6))</f>
        <v>452</v>
      </c>
      <c r="B453">
        <f>VALUE(dataset!B453)</f>
        <v>22</v>
      </c>
      <c r="C453">
        <f>IF(dataset!C453="Male",1,2)</f>
        <v>1</v>
      </c>
      <c r="D453">
        <f>MATCH(dataset!D453,{"Freshman";"Sophomore";"Junior";"Senior"},0)</f>
        <v>3</v>
      </c>
      <c r="E453">
        <f>MATCH(dataset!E453,_xlfn._xlws.SORT(_xlfn.UNIQUE(dataset!$E$2:$E$501)),0)</f>
        <v>8</v>
      </c>
      <c r="F453">
        <f>VALUE(dataset!F453)</f>
        <v>93</v>
      </c>
      <c r="G453">
        <f>VALUE(dataset!G453)</f>
        <v>27</v>
      </c>
      <c r="H453" s="2">
        <f>VALUE(dataset!H453)</f>
        <v>3.81</v>
      </c>
      <c r="I453">
        <f>MATCH(dataset!I453,{"Poor";"Average";"Good";"Excellent"},0)</f>
        <v>4</v>
      </c>
      <c r="J453">
        <f>VALUE(dataset!J453)</f>
        <v>9</v>
      </c>
      <c r="K453">
        <f>VALUE(dataset!K453)</f>
        <v>12</v>
      </c>
      <c r="L453">
        <f>VALUE(dataset!L453)</f>
        <v>2</v>
      </c>
      <c r="M453">
        <f>VALUE(dataset!M453)</f>
        <v>6</v>
      </c>
      <c r="N453">
        <f>IF(dataset!N453="Yes",1,0)</f>
        <v>1</v>
      </c>
      <c r="O453">
        <f>VALUE(dataset!O453)</f>
        <v>5</v>
      </c>
      <c r="P453">
        <f>IF(dataset!P453="Yes",1,0)</f>
        <v>1</v>
      </c>
      <c r="Q453">
        <f>IF(dataset!Q453="Yes",1,0)</f>
        <v>1</v>
      </c>
      <c r="R453">
        <f>VALUE(dataset!R453)</f>
        <v>100</v>
      </c>
      <c r="S453">
        <f>VALUE(dataset!S453)</f>
        <v>10</v>
      </c>
      <c r="T453">
        <f>VALUE(dataset!T453)</f>
        <v>9</v>
      </c>
      <c r="U453">
        <f>VALUE(dataset!U453)</f>
        <v>9</v>
      </c>
      <c r="V453">
        <f>MATCH(dataset!V453,{"Basic";"Intermediate";"Advanced"},0)</f>
        <v>3</v>
      </c>
      <c r="W453">
        <f>VALUE(dataset!W453)</f>
        <v>96</v>
      </c>
      <c r="X453">
        <f>VALUE(dataset!X453)</f>
        <v>261.14999999999998</v>
      </c>
      <c r="Y453">
        <f>IF(dataset!Y453="Placed",1,0)</f>
        <v>1</v>
      </c>
      <c r="Z453">
        <f>IFERROR(VALUE(RIGHT(dataset!Z453,1)),0)</f>
        <v>1</v>
      </c>
      <c r="AA453">
        <f>MATCH(dataset!AA453,_xlfn._xlws.SORT(_xlfn.UNIQUE(dataset!$AA$2:$AA$501)),0)</f>
        <v>17</v>
      </c>
      <c r="AB453">
        <f>MATCH(dataset!AB453,_xlfn._xlws.SORT(_xlfn.UNIQUE(dataset!$AB$2:$AB$501)),0)</f>
        <v>4</v>
      </c>
      <c r="AC453">
        <f>VALUE(dataset!AC453)</f>
        <v>83679</v>
      </c>
    </row>
    <row r="454" spans="1:29" x14ac:dyDescent="0.3">
      <c r="A454">
        <f>VALUE(RIGHT(dataset!A454,6))</f>
        <v>453</v>
      </c>
      <c r="B454">
        <f>VALUE(dataset!B454)</f>
        <v>24</v>
      </c>
      <c r="C454">
        <f>IF(dataset!C454="Male",1,2)</f>
        <v>2</v>
      </c>
      <c r="D454">
        <f>MATCH(dataset!D454,{"Freshman";"Sophomore";"Junior";"Senior"},0)</f>
        <v>3</v>
      </c>
      <c r="E454">
        <f>MATCH(dataset!E454,_xlfn._xlws.SORT(_xlfn.UNIQUE(dataset!$E$2:$E$501)),0)</f>
        <v>8</v>
      </c>
      <c r="F454">
        <f>VALUE(dataset!F454)</f>
        <v>95</v>
      </c>
      <c r="G454">
        <f>VALUE(dataset!G454)</f>
        <v>22</v>
      </c>
      <c r="H454" s="2">
        <f>VALUE(dataset!H454)</f>
        <v>3.59</v>
      </c>
      <c r="I454">
        <f>MATCH(dataset!I454,{"Poor";"Average";"Good";"Excellent"},0)</f>
        <v>3</v>
      </c>
      <c r="J454">
        <f>VALUE(dataset!J454)</f>
        <v>8</v>
      </c>
      <c r="K454">
        <f>VALUE(dataset!K454)</f>
        <v>9</v>
      </c>
      <c r="L454">
        <f>VALUE(dataset!L454)</f>
        <v>2</v>
      </c>
      <c r="M454">
        <f>VALUE(dataset!M454)</f>
        <v>3</v>
      </c>
      <c r="N454">
        <f>IF(dataset!N454="Yes",1,0)</f>
        <v>1</v>
      </c>
      <c r="O454">
        <f>VALUE(dataset!O454)</f>
        <v>5</v>
      </c>
      <c r="P454">
        <f>IF(dataset!P454="Yes",1,0)</f>
        <v>0</v>
      </c>
      <c r="Q454">
        <f>IF(dataset!Q454="Yes",1,0)</f>
        <v>0</v>
      </c>
      <c r="R454">
        <f>VALUE(dataset!R454)</f>
        <v>100</v>
      </c>
      <c r="S454">
        <f>VALUE(dataset!S454)</f>
        <v>8</v>
      </c>
      <c r="T454">
        <f>VALUE(dataset!T454)</f>
        <v>6</v>
      </c>
      <c r="U454">
        <f>VALUE(dataset!U454)</f>
        <v>9</v>
      </c>
      <c r="V454">
        <f>MATCH(dataset!V454,{"Basic";"Intermediate";"Advanced"},0)</f>
        <v>3</v>
      </c>
      <c r="W454">
        <f>VALUE(dataset!W454)</f>
        <v>84</v>
      </c>
      <c r="X454">
        <f>VALUE(dataset!X454)</f>
        <v>237.85</v>
      </c>
      <c r="Y454">
        <f>IF(dataset!Y454="Placed",1,0)</f>
        <v>1</v>
      </c>
      <c r="Z454">
        <f>IFERROR(VALUE(RIGHT(dataset!Z454,1)),0)</f>
        <v>1</v>
      </c>
      <c r="AA454">
        <f>MATCH(dataset!AA454,_xlfn._xlws.SORT(_xlfn.UNIQUE(dataset!$AA$2:$AA$501)),0)</f>
        <v>17</v>
      </c>
      <c r="AB454">
        <f>MATCH(dataset!AB454,_xlfn._xlws.SORT(_xlfn.UNIQUE(dataset!$AB$2:$AB$501)),0)</f>
        <v>4</v>
      </c>
      <c r="AC454">
        <f>VALUE(dataset!AC454)</f>
        <v>87420</v>
      </c>
    </row>
    <row r="455" spans="1:29" x14ac:dyDescent="0.3">
      <c r="A455">
        <f>VALUE(RIGHT(dataset!A455,6))</f>
        <v>454</v>
      </c>
      <c r="B455">
        <f>VALUE(dataset!B455)</f>
        <v>22</v>
      </c>
      <c r="C455">
        <f>IF(dataset!C455="Male",1,2)</f>
        <v>2</v>
      </c>
      <c r="D455">
        <f>MATCH(dataset!D455,{"Freshman";"Sophomore";"Junior";"Senior"},0)</f>
        <v>1</v>
      </c>
      <c r="E455">
        <f>MATCH(dataset!E455,_xlfn._xlws.SORT(_xlfn.UNIQUE(dataset!$E$2:$E$501)),0)</f>
        <v>3</v>
      </c>
      <c r="F455">
        <f>VALUE(dataset!F455)</f>
        <v>80</v>
      </c>
      <c r="G455">
        <f>VALUE(dataset!G455)</f>
        <v>20</v>
      </c>
      <c r="H455" s="2">
        <f>VALUE(dataset!H455)</f>
        <v>3.05</v>
      </c>
      <c r="I455">
        <f>MATCH(dataset!I455,{"Poor";"Average";"Good";"Excellent"},0)</f>
        <v>2</v>
      </c>
      <c r="J455">
        <f>VALUE(dataset!J455)</f>
        <v>7</v>
      </c>
      <c r="K455">
        <f>VALUE(dataset!K455)</f>
        <v>8</v>
      </c>
      <c r="L455">
        <f>VALUE(dataset!L455)</f>
        <v>3</v>
      </c>
      <c r="M455">
        <f>VALUE(dataset!M455)</f>
        <v>1</v>
      </c>
      <c r="N455">
        <f>IF(dataset!N455="Yes",1,0)</f>
        <v>1</v>
      </c>
      <c r="O455">
        <f>VALUE(dataset!O455)</f>
        <v>3</v>
      </c>
      <c r="P455">
        <f>IF(dataset!P455="Yes",1,0)</f>
        <v>1</v>
      </c>
      <c r="Q455">
        <f>IF(dataset!Q455="Yes",1,0)</f>
        <v>1</v>
      </c>
      <c r="R455">
        <f>VALUE(dataset!R455)</f>
        <v>100</v>
      </c>
      <c r="S455">
        <f>VALUE(dataset!S455)</f>
        <v>8</v>
      </c>
      <c r="T455">
        <f>VALUE(dataset!T455)</f>
        <v>6</v>
      </c>
      <c r="U455">
        <f>VALUE(dataset!U455)</f>
        <v>8</v>
      </c>
      <c r="V455">
        <f>MATCH(dataset!V455,{"Basic";"Intermediate";"Advanced"},0)</f>
        <v>2</v>
      </c>
      <c r="W455">
        <f>VALUE(dataset!W455)</f>
        <v>75</v>
      </c>
      <c r="X455">
        <f>VALUE(dataset!X455)</f>
        <v>208.75</v>
      </c>
      <c r="Y455">
        <f>IF(dataset!Y455="Placed",1,0)</f>
        <v>1</v>
      </c>
      <c r="Z455">
        <f>IFERROR(VALUE(RIGHT(dataset!Z455,1)),0)</f>
        <v>1</v>
      </c>
      <c r="AA455">
        <f>MATCH(dataset!AA455,_xlfn._xlws.SORT(_xlfn.UNIQUE(dataset!$AA$2:$AA$501)),0)</f>
        <v>17</v>
      </c>
      <c r="AB455">
        <f>MATCH(dataset!AB455,_xlfn._xlws.SORT(_xlfn.UNIQUE(dataset!$AB$2:$AB$501)),0)</f>
        <v>4</v>
      </c>
      <c r="AC455">
        <f>VALUE(dataset!AC455)</f>
        <v>104484</v>
      </c>
    </row>
    <row r="456" spans="1:29" x14ac:dyDescent="0.3">
      <c r="A456">
        <f>VALUE(RIGHT(dataset!A456,6))</f>
        <v>455</v>
      </c>
      <c r="B456">
        <f>VALUE(dataset!B456)</f>
        <v>21</v>
      </c>
      <c r="C456">
        <f>IF(dataset!C456="Male",1,2)</f>
        <v>2</v>
      </c>
      <c r="D456">
        <f>MATCH(dataset!D456,{"Freshman";"Sophomore";"Junior";"Senior"},0)</f>
        <v>3</v>
      </c>
      <c r="E456">
        <f>MATCH(dataset!E456,_xlfn._xlws.SORT(_xlfn.UNIQUE(dataset!$E$2:$E$501)),0)</f>
        <v>8</v>
      </c>
      <c r="F456">
        <f>VALUE(dataset!F456)</f>
        <v>100</v>
      </c>
      <c r="G456">
        <f>VALUE(dataset!G456)</f>
        <v>11</v>
      </c>
      <c r="H456" s="2">
        <f>VALUE(dataset!H456)</f>
        <v>2.95</v>
      </c>
      <c r="I456">
        <f>MATCH(dataset!I456,{"Poor";"Average";"Good";"Excellent"},0)</f>
        <v>2</v>
      </c>
      <c r="J456">
        <f>VALUE(dataset!J456)</f>
        <v>6</v>
      </c>
      <c r="K456">
        <f>VALUE(dataset!K456)</f>
        <v>9</v>
      </c>
      <c r="L456">
        <f>VALUE(dataset!L456)</f>
        <v>3</v>
      </c>
      <c r="M456">
        <f>VALUE(dataset!M456)</f>
        <v>2</v>
      </c>
      <c r="N456">
        <f>IF(dataset!N456="Yes",1,0)</f>
        <v>1</v>
      </c>
      <c r="O456">
        <f>VALUE(dataset!O456)</f>
        <v>5</v>
      </c>
      <c r="P456">
        <f>IF(dataset!P456="Yes",1,0)</f>
        <v>0</v>
      </c>
      <c r="Q456">
        <f>IF(dataset!Q456="Yes",1,0)</f>
        <v>1</v>
      </c>
      <c r="R456">
        <f>VALUE(dataset!R456)</f>
        <v>100</v>
      </c>
      <c r="S456">
        <f>VALUE(dataset!S456)</f>
        <v>10</v>
      </c>
      <c r="T456">
        <f>VALUE(dataset!T456)</f>
        <v>6</v>
      </c>
      <c r="U456">
        <f>VALUE(dataset!U456)</f>
        <v>4</v>
      </c>
      <c r="V456">
        <f>MATCH(dataset!V456,{"Basic";"Intermediate";"Advanced"},0)</f>
        <v>3</v>
      </c>
      <c r="W456">
        <f>VALUE(dataset!W456)</f>
        <v>72</v>
      </c>
      <c r="X456">
        <f>VALUE(dataset!X456)</f>
        <v>209.75</v>
      </c>
      <c r="Y456">
        <f>IF(dataset!Y456="Placed",1,0)</f>
        <v>1</v>
      </c>
      <c r="Z456">
        <f>IFERROR(VALUE(RIGHT(dataset!Z456,1)),0)</f>
        <v>1</v>
      </c>
      <c r="AA456">
        <f>MATCH(dataset!AA456,_xlfn._xlws.SORT(_xlfn.UNIQUE(dataset!$AA$2:$AA$501)),0)</f>
        <v>9</v>
      </c>
      <c r="AB456">
        <f>MATCH(dataset!AB456,_xlfn._xlws.SORT(_xlfn.UNIQUE(dataset!$AB$2:$AB$501)),0)</f>
        <v>1</v>
      </c>
      <c r="AC456">
        <f>VALUE(dataset!AC456)</f>
        <v>76822</v>
      </c>
    </row>
    <row r="457" spans="1:29" x14ac:dyDescent="0.3">
      <c r="A457">
        <f>VALUE(RIGHT(dataset!A457,6))</f>
        <v>456</v>
      </c>
      <c r="B457">
        <f>VALUE(dataset!B457)</f>
        <v>20</v>
      </c>
      <c r="C457">
        <f>IF(dataset!C457="Male",1,2)</f>
        <v>1</v>
      </c>
      <c r="D457">
        <f>MATCH(dataset!D457,{"Freshman";"Sophomore";"Junior";"Senior"},0)</f>
        <v>2</v>
      </c>
      <c r="E457">
        <f>MATCH(dataset!E457,_xlfn._xlws.SORT(_xlfn.UNIQUE(dataset!$E$2:$E$501)),0)</f>
        <v>3</v>
      </c>
      <c r="F457">
        <f>VALUE(dataset!F457)</f>
        <v>79</v>
      </c>
      <c r="G457">
        <f>VALUE(dataset!G457)</f>
        <v>20</v>
      </c>
      <c r="H457" s="2">
        <f>VALUE(dataset!H457)</f>
        <v>3.19</v>
      </c>
      <c r="I457">
        <f>MATCH(dataset!I457,{"Poor";"Average";"Good";"Excellent"},0)</f>
        <v>2</v>
      </c>
      <c r="J457">
        <f>VALUE(dataset!J457)</f>
        <v>9</v>
      </c>
      <c r="K457">
        <f>VALUE(dataset!K457)</f>
        <v>10</v>
      </c>
      <c r="L457">
        <f>VALUE(dataset!L457)</f>
        <v>3</v>
      </c>
      <c r="M457">
        <f>VALUE(dataset!M457)</f>
        <v>5</v>
      </c>
      <c r="N457">
        <f>IF(dataset!N457="Yes",1,0)</f>
        <v>0</v>
      </c>
      <c r="O457">
        <f>VALUE(dataset!O457)</f>
        <v>5</v>
      </c>
      <c r="P457">
        <f>IF(dataset!P457="Yes",1,0)</f>
        <v>1</v>
      </c>
      <c r="Q457">
        <f>IF(dataset!Q457="Yes",1,0)</f>
        <v>1</v>
      </c>
      <c r="R457">
        <f>VALUE(dataset!R457)</f>
        <v>100</v>
      </c>
      <c r="S457">
        <f>VALUE(dataset!S457)</f>
        <v>10</v>
      </c>
      <c r="T457">
        <f>VALUE(dataset!T457)</f>
        <v>10</v>
      </c>
      <c r="U457">
        <f>VALUE(dataset!U457)</f>
        <v>7</v>
      </c>
      <c r="V457">
        <f>MATCH(dataset!V457,{"Basic";"Intermediate";"Advanced"},0)</f>
        <v>3</v>
      </c>
      <c r="W457">
        <f>VALUE(dataset!W457)</f>
        <v>86</v>
      </c>
      <c r="X457">
        <f>VALUE(dataset!X457)</f>
        <v>240.35</v>
      </c>
      <c r="Y457">
        <f>IF(dataset!Y457="Placed",1,0)</f>
        <v>1</v>
      </c>
      <c r="Z457">
        <f>IFERROR(VALUE(RIGHT(dataset!Z457,1)),0)</f>
        <v>1</v>
      </c>
      <c r="AA457">
        <f>MATCH(dataset!AA457,_xlfn._xlws.SORT(_xlfn.UNIQUE(dataset!$AA$2:$AA$501)),0)</f>
        <v>3</v>
      </c>
      <c r="AB457">
        <f>MATCH(dataset!AB457,_xlfn._xlws.SORT(_xlfn.UNIQUE(dataset!$AB$2:$AB$501)),0)</f>
        <v>1</v>
      </c>
      <c r="AC457">
        <f>VALUE(dataset!AC457)</f>
        <v>94361</v>
      </c>
    </row>
    <row r="458" spans="1:29" x14ac:dyDescent="0.3">
      <c r="A458">
        <f>VALUE(RIGHT(dataset!A458,6))</f>
        <v>457</v>
      </c>
      <c r="B458">
        <f>VALUE(dataset!B458)</f>
        <v>22</v>
      </c>
      <c r="C458">
        <f>IF(dataset!C458="Male",1,2)</f>
        <v>2</v>
      </c>
      <c r="D458">
        <f>MATCH(dataset!D458,{"Freshman";"Sophomore";"Junior";"Senior"},0)</f>
        <v>2</v>
      </c>
      <c r="E458">
        <f>MATCH(dataset!E458,_xlfn._xlws.SORT(_xlfn.UNIQUE(dataset!$E$2:$E$501)),0)</f>
        <v>3</v>
      </c>
      <c r="F458">
        <f>VALUE(dataset!F458)</f>
        <v>86</v>
      </c>
      <c r="G458">
        <f>VALUE(dataset!G458)</f>
        <v>30</v>
      </c>
      <c r="H458" s="2">
        <f>VALUE(dataset!H458)</f>
        <v>3.38</v>
      </c>
      <c r="I458">
        <f>MATCH(dataset!I458,{"Poor";"Average";"Good";"Excellent"},0)</f>
        <v>3</v>
      </c>
      <c r="J458">
        <f>VALUE(dataset!J458)</f>
        <v>6</v>
      </c>
      <c r="K458">
        <f>VALUE(dataset!K458)</f>
        <v>9</v>
      </c>
      <c r="L458">
        <f>VALUE(dataset!L458)</f>
        <v>3</v>
      </c>
      <c r="M458">
        <f>VALUE(dataset!M458)</f>
        <v>0</v>
      </c>
      <c r="N458">
        <f>IF(dataset!N458="Yes",1,0)</f>
        <v>1</v>
      </c>
      <c r="O458">
        <f>VALUE(dataset!O458)</f>
        <v>5</v>
      </c>
      <c r="P458">
        <f>IF(dataset!P458="Yes",1,0)</f>
        <v>1</v>
      </c>
      <c r="Q458">
        <f>IF(dataset!Q458="Yes",1,0)</f>
        <v>1</v>
      </c>
      <c r="R458">
        <f>VALUE(dataset!R458)</f>
        <v>100</v>
      </c>
      <c r="S458">
        <f>VALUE(dataset!S458)</f>
        <v>10</v>
      </c>
      <c r="T458">
        <f>VALUE(dataset!T458)</f>
        <v>6</v>
      </c>
      <c r="U458">
        <f>VALUE(dataset!U458)</f>
        <v>8</v>
      </c>
      <c r="V458">
        <f>MATCH(dataset!V458,{"Basic";"Intermediate";"Advanced"},0)</f>
        <v>3</v>
      </c>
      <c r="W458">
        <f>VALUE(dataset!W458)</f>
        <v>73</v>
      </c>
      <c r="X458">
        <f>VALUE(dataset!X458)</f>
        <v>224.7</v>
      </c>
      <c r="Y458">
        <f>IF(dataset!Y458="Placed",1,0)</f>
        <v>1</v>
      </c>
      <c r="Z458">
        <f>IFERROR(VALUE(RIGHT(dataset!Z458,1)),0)</f>
        <v>1</v>
      </c>
      <c r="AA458">
        <f>MATCH(dataset!AA458,_xlfn._xlws.SORT(_xlfn.UNIQUE(dataset!$AA$2:$AA$501)),0)</f>
        <v>3</v>
      </c>
      <c r="AB458">
        <f>MATCH(dataset!AB458,_xlfn._xlws.SORT(_xlfn.UNIQUE(dataset!$AB$2:$AB$501)),0)</f>
        <v>1</v>
      </c>
      <c r="AC458">
        <f>VALUE(dataset!AC458)</f>
        <v>99648</v>
      </c>
    </row>
    <row r="459" spans="1:29" x14ac:dyDescent="0.3">
      <c r="A459">
        <f>VALUE(RIGHT(dataset!A459,6))</f>
        <v>458</v>
      </c>
      <c r="B459">
        <f>VALUE(dataset!B459)</f>
        <v>21</v>
      </c>
      <c r="C459">
        <f>IF(dataset!C459="Male",1,2)</f>
        <v>2</v>
      </c>
      <c r="D459">
        <f>MATCH(dataset!D459,{"Freshman";"Sophomore";"Junior";"Senior"},0)</f>
        <v>4</v>
      </c>
      <c r="E459">
        <f>MATCH(dataset!E459,_xlfn._xlws.SORT(_xlfn.UNIQUE(dataset!$E$2:$E$501)),0)</f>
        <v>8</v>
      </c>
      <c r="F459">
        <f>VALUE(dataset!F459)</f>
        <v>90</v>
      </c>
      <c r="G459">
        <f>VALUE(dataset!G459)</f>
        <v>11</v>
      </c>
      <c r="H459" s="2">
        <f>VALUE(dataset!H459)</f>
        <v>3.09</v>
      </c>
      <c r="I459">
        <f>MATCH(dataset!I459,{"Poor";"Average";"Good";"Excellent"},0)</f>
        <v>2</v>
      </c>
      <c r="J459">
        <f>VALUE(dataset!J459)</f>
        <v>7</v>
      </c>
      <c r="K459">
        <f>VALUE(dataset!K459)</f>
        <v>8</v>
      </c>
      <c r="L459">
        <f>VALUE(dataset!L459)</f>
        <v>2</v>
      </c>
      <c r="M459">
        <f>VALUE(dataset!M459)</f>
        <v>4</v>
      </c>
      <c r="N459">
        <f>IF(dataset!N459="Yes",1,0)</f>
        <v>1</v>
      </c>
      <c r="O459">
        <f>VALUE(dataset!O459)</f>
        <v>5</v>
      </c>
      <c r="P459">
        <f>IF(dataset!P459="Yes",1,0)</f>
        <v>0</v>
      </c>
      <c r="Q459">
        <f>IF(dataset!Q459="Yes",1,0)</f>
        <v>1</v>
      </c>
      <c r="R459">
        <f>VALUE(dataset!R459)</f>
        <v>100</v>
      </c>
      <c r="S459">
        <f>VALUE(dataset!S459)</f>
        <v>9</v>
      </c>
      <c r="T459">
        <f>VALUE(dataset!T459)</f>
        <v>6</v>
      </c>
      <c r="U459">
        <f>VALUE(dataset!U459)</f>
        <v>7</v>
      </c>
      <c r="V459">
        <f>MATCH(dataset!V459,{"Basic";"Intermediate";"Advanced"},0)</f>
        <v>3</v>
      </c>
      <c r="W459">
        <f>VALUE(dataset!W459)</f>
        <v>80</v>
      </c>
      <c r="X459">
        <f>VALUE(dataset!X459)</f>
        <v>220.35</v>
      </c>
      <c r="Y459">
        <f>IF(dataset!Y459="Placed",1,0)</f>
        <v>1</v>
      </c>
      <c r="Z459">
        <f>IFERROR(VALUE(RIGHT(dataset!Z459,1)),0)</f>
        <v>1</v>
      </c>
      <c r="AA459">
        <f>MATCH(dataset!AA459,_xlfn._xlws.SORT(_xlfn.UNIQUE(dataset!$AA$2:$AA$501)),0)</f>
        <v>17</v>
      </c>
      <c r="AB459">
        <f>MATCH(dataset!AB459,_xlfn._xlws.SORT(_xlfn.UNIQUE(dataset!$AB$2:$AB$501)),0)</f>
        <v>2</v>
      </c>
      <c r="AC459">
        <f>VALUE(dataset!AC459)</f>
        <v>84078</v>
      </c>
    </row>
    <row r="460" spans="1:29" x14ac:dyDescent="0.3">
      <c r="A460">
        <f>VALUE(RIGHT(dataset!A460,6))</f>
        <v>459</v>
      </c>
      <c r="B460">
        <f>VALUE(dataset!B460)</f>
        <v>18</v>
      </c>
      <c r="C460">
        <f>IF(dataset!C460="Male",1,2)</f>
        <v>2</v>
      </c>
      <c r="D460">
        <f>MATCH(dataset!D460,{"Freshman";"Sophomore";"Junior";"Senior"},0)</f>
        <v>3</v>
      </c>
      <c r="E460">
        <f>MATCH(dataset!E460,_xlfn._xlws.SORT(_xlfn.UNIQUE(dataset!$E$2:$E$501)),0)</f>
        <v>1</v>
      </c>
      <c r="F460">
        <f>VALUE(dataset!F460)</f>
        <v>63</v>
      </c>
      <c r="G460">
        <f>VALUE(dataset!G460)</f>
        <v>24</v>
      </c>
      <c r="H460" s="2">
        <f>VALUE(dataset!H460)</f>
        <v>2.85</v>
      </c>
      <c r="I460">
        <f>MATCH(dataset!I460,{"Poor";"Average";"Good";"Excellent"},0)</f>
        <v>2</v>
      </c>
      <c r="J460">
        <f>VALUE(dataset!J460)</f>
        <v>7</v>
      </c>
      <c r="K460">
        <f>VALUE(dataset!K460)</f>
        <v>6</v>
      </c>
      <c r="L460">
        <f>VALUE(dataset!L460)</f>
        <v>4</v>
      </c>
      <c r="M460">
        <f>VALUE(dataset!M460)</f>
        <v>4</v>
      </c>
      <c r="N460">
        <f>IF(dataset!N460="Yes",1,0)</f>
        <v>1</v>
      </c>
      <c r="O460">
        <f>VALUE(dataset!O460)</f>
        <v>3</v>
      </c>
      <c r="P460">
        <f>IF(dataset!P460="Yes",1,0)</f>
        <v>0</v>
      </c>
      <c r="Q460">
        <f>IF(dataset!Q460="Yes",1,0)</f>
        <v>0</v>
      </c>
      <c r="R460">
        <f>VALUE(dataset!R460)</f>
        <v>90</v>
      </c>
      <c r="S460">
        <f>VALUE(dataset!S460)</f>
        <v>6</v>
      </c>
      <c r="T460">
        <f>VALUE(dataset!T460)</f>
        <v>8</v>
      </c>
      <c r="U460">
        <f>VALUE(dataset!U460)</f>
        <v>7</v>
      </c>
      <c r="V460">
        <f>MATCH(dataset!V460,{"Basic";"Intermediate";"Advanced"},0)</f>
        <v>2</v>
      </c>
      <c r="W460">
        <f>VALUE(dataset!W460)</f>
        <v>73</v>
      </c>
      <c r="X460">
        <f>VALUE(dataset!X460)</f>
        <v>193.25</v>
      </c>
      <c r="Y460">
        <f>IF(dataset!Y460="Placed",1,0)</f>
        <v>1</v>
      </c>
      <c r="Z460">
        <f>IFERROR(VALUE(RIGHT(dataset!Z460,1)),0)</f>
        <v>1</v>
      </c>
      <c r="AA460">
        <f>MATCH(dataset!AA460,_xlfn._xlws.SORT(_xlfn.UNIQUE(dataset!$AA$2:$AA$501)),0)</f>
        <v>1</v>
      </c>
      <c r="AB460">
        <f>MATCH(dataset!AB460,_xlfn._xlws.SORT(_xlfn.UNIQUE(dataset!$AB$2:$AB$501)),0)</f>
        <v>1</v>
      </c>
      <c r="AC460">
        <f>VALUE(dataset!AC460)</f>
        <v>100170</v>
      </c>
    </row>
    <row r="461" spans="1:29" x14ac:dyDescent="0.3">
      <c r="A461">
        <f>VALUE(RIGHT(dataset!A461,6))</f>
        <v>460</v>
      </c>
      <c r="B461">
        <f>VALUE(dataset!B461)</f>
        <v>19</v>
      </c>
      <c r="C461">
        <f>IF(dataset!C461="Male",1,2)</f>
        <v>1</v>
      </c>
      <c r="D461">
        <f>MATCH(dataset!D461,{"Freshman";"Sophomore";"Junior";"Senior"},0)</f>
        <v>3</v>
      </c>
      <c r="E461">
        <f>MATCH(dataset!E461,_xlfn._xlws.SORT(_xlfn.UNIQUE(dataset!$E$2:$E$501)),0)</f>
        <v>3</v>
      </c>
      <c r="F461">
        <f>VALUE(dataset!F461)</f>
        <v>73</v>
      </c>
      <c r="G461">
        <f>VALUE(dataset!G461)</f>
        <v>32</v>
      </c>
      <c r="H461" s="2">
        <f>VALUE(dataset!H461)</f>
        <v>3.37</v>
      </c>
      <c r="I461">
        <f>MATCH(dataset!I461,{"Poor";"Average";"Good";"Excellent"},0)</f>
        <v>3</v>
      </c>
      <c r="J461">
        <f>VALUE(dataset!J461)</f>
        <v>7</v>
      </c>
      <c r="K461">
        <f>VALUE(dataset!K461)</f>
        <v>7</v>
      </c>
      <c r="L461">
        <f>VALUE(dataset!L461)</f>
        <v>0</v>
      </c>
      <c r="M461">
        <f>VALUE(dataset!M461)</f>
        <v>1</v>
      </c>
      <c r="N461">
        <f>IF(dataset!N461="Yes",1,0)</f>
        <v>1</v>
      </c>
      <c r="O461">
        <f>VALUE(dataset!O461)</f>
        <v>3</v>
      </c>
      <c r="P461">
        <f>IF(dataset!P461="Yes",1,0)</f>
        <v>1</v>
      </c>
      <c r="Q461">
        <f>IF(dataset!Q461="Yes",1,0)</f>
        <v>1</v>
      </c>
      <c r="R461">
        <f>VALUE(dataset!R461)</f>
        <v>96</v>
      </c>
      <c r="S461">
        <f>VALUE(dataset!S461)</f>
        <v>9</v>
      </c>
      <c r="T461">
        <f>VALUE(dataset!T461)</f>
        <v>6</v>
      </c>
      <c r="U461">
        <f>VALUE(dataset!U461)</f>
        <v>7</v>
      </c>
      <c r="V461">
        <f>MATCH(dataset!V461,{"Basic";"Intermediate";"Advanced"},0)</f>
        <v>3</v>
      </c>
      <c r="W461">
        <f>VALUE(dataset!W461)</f>
        <v>80</v>
      </c>
      <c r="X461">
        <f>VALUE(dataset!X461)</f>
        <v>208.35</v>
      </c>
      <c r="Y461">
        <f>IF(dataset!Y461="Placed",1,0)</f>
        <v>0</v>
      </c>
      <c r="Z461">
        <f>IFERROR(VALUE(RIGHT(dataset!Z461,1)),0)</f>
        <v>0</v>
      </c>
      <c r="AA461">
        <f>MATCH(dataset!AA461,_xlfn._xlws.SORT(_xlfn.UNIQUE(dataset!$AA$2:$AA$501)),0)</f>
        <v>14</v>
      </c>
      <c r="AB461">
        <f>MATCH(dataset!AB461,_xlfn._xlws.SORT(_xlfn.UNIQUE(dataset!$AB$2:$AB$501)),0)</f>
        <v>3</v>
      </c>
      <c r="AC461">
        <f>VALUE(dataset!AC461)</f>
        <v>0</v>
      </c>
    </row>
    <row r="462" spans="1:29" x14ac:dyDescent="0.3">
      <c r="A462">
        <f>VALUE(RIGHT(dataset!A462,6))</f>
        <v>461</v>
      </c>
      <c r="B462">
        <f>VALUE(dataset!B462)</f>
        <v>22</v>
      </c>
      <c r="C462">
        <f>IF(dataset!C462="Male",1,2)</f>
        <v>2</v>
      </c>
      <c r="D462">
        <f>MATCH(dataset!D462,{"Freshman";"Sophomore";"Junior";"Senior"},0)</f>
        <v>4</v>
      </c>
      <c r="E462">
        <f>MATCH(dataset!E462,_xlfn._xlws.SORT(_xlfn.UNIQUE(dataset!$E$2:$E$501)),0)</f>
        <v>3</v>
      </c>
      <c r="F462">
        <f>VALUE(dataset!F462)</f>
        <v>63</v>
      </c>
      <c r="G462">
        <f>VALUE(dataset!G462)</f>
        <v>21</v>
      </c>
      <c r="H462" s="2">
        <f>VALUE(dataset!H462)</f>
        <v>2.52</v>
      </c>
      <c r="I462">
        <f>MATCH(dataset!I462,{"Poor";"Average";"Good";"Excellent"},0)</f>
        <v>1</v>
      </c>
      <c r="J462">
        <f>VALUE(dataset!J462)</f>
        <v>7</v>
      </c>
      <c r="K462">
        <f>VALUE(dataset!K462)</f>
        <v>10</v>
      </c>
      <c r="L462">
        <f>VALUE(dataset!L462)</f>
        <v>0</v>
      </c>
      <c r="M462">
        <f>VALUE(dataset!M462)</f>
        <v>2</v>
      </c>
      <c r="N462">
        <f>IF(dataset!N462="Yes",1,0)</f>
        <v>1</v>
      </c>
      <c r="O462">
        <f>VALUE(dataset!O462)</f>
        <v>3</v>
      </c>
      <c r="P462">
        <f>IF(dataset!P462="Yes",1,0)</f>
        <v>0</v>
      </c>
      <c r="Q462">
        <f>IF(dataset!Q462="Yes",1,0)</f>
        <v>1</v>
      </c>
      <c r="R462">
        <f>VALUE(dataset!R462)</f>
        <v>85</v>
      </c>
      <c r="S462">
        <f>VALUE(dataset!S462)</f>
        <v>7</v>
      </c>
      <c r="T462">
        <f>VALUE(dataset!T462)</f>
        <v>6</v>
      </c>
      <c r="U462">
        <f>VALUE(dataset!U462)</f>
        <v>7</v>
      </c>
      <c r="V462">
        <f>MATCH(dataset!V462,{"Basic";"Intermediate";"Advanced"},0)</f>
        <v>2</v>
      </c>
      <c r="W462">
        <f>VALUE(dataset!W462)</f>
        <v>64</v>
      </c>
      <c r="X462">
        <f>VALUE(dataset!X462)</f>
        <v>186.3</v>
      </c>
      <c r="Y462">
        <f>IF(dataset!Y462="Placed",1,0)</f>
        <v>0</v>
      </c>
      <c r="Z462">
        <f>IFERROR(VALUE(RIGHT(dataset!Z462,1)),0)</f>
        <v>0</v>
      </c>
      <c r="AA462">
        <f>MATCH(dataset!AA462,_xlfn._xlws.SORT(_xlfn.UNIQUE(dataset!$AA$2:$AA$501)),0)</f>
        <v>14</v>
      </c>
      <c r="AB462">
        <f>MATCH(dataset!AB462,_xlfn._xlws.SORT(_xlfn.UNIQUE(dataset!$AB$2:$AB$501)),0)</f>
        <v>3</v>
      </c>
      <c r="AC462">
        <f>VALUE(dataset!AC462)</f>
        <v>0</v>
      </c>
    </row>
    <row r="463" spans="1:29" x14ac:dyDescent="0.3">
      <c r="A463">
        <f>VALUE(RIGHT(dataset!A463,6))</f>
        <v>462</v>
      </c>
      <c r="B463">
        <f>VALUE(dataset!B463)</f>
        <v>21</v>
      </c>
      <c r="C463">
        <f>IF(dataset!C463="Male",1,2)</f>
        <v>1</v>
      </c>
      <c r="D463">
        <f>MATCH(dataset!D463,{"Freshman";"Sophomore";"Junior";"Senior"},0)</f>
        <v>3</v>
      </c>
      <c r="E463">
        <f>MATCH(dataset!E463,_xlfn._xlws.SORT(_xlfn.UNIQUE(dataset!$E$2:$E$501)),0)</f>
        <v>8</v>
      </c>
      <c r="F463">
        <f>VALUE(dataset!F463)</f>
        <v>66</v>
      </c>
      <c r="G463">
        <f>VALUE(dataset!G463)</f>
        <v>14</v>
      </c>
      <c r="H463" s="2">
        <f>VALUE(dataset!H463)</f>
        <v>2.4500000000000002</v>
      </c>
      <c r="I463">
        <f>MATCH(dataset!I463,{"Poor";"Average";"Good";"Excellent"},0)</f>
        <v>1</v>
      </c>
      <c r="J463">
        <f>VALUE(dataset!J463)</f>
        <v>8</v>
      </c>
      <c r="K463">
        <f>VALUE(dataset!K463)</f>
        <v>8</v>
      </c>
      <c r="L463">
        <f>VALUE(dataset!L463)</f>
        <v>1</v>
      </c>
      <c r="M463">
        <f>VALUE(dataset!M463)</f>
        <v>3</v>
      </c>
      <c r="N463">
        <f>IF(dataset!N463="Yes",1,0)</f>
        <v>1</v>
      </c>
      <c r="O463">
        <f>VALUE(dataset!O463)</f>
        <v>2</v>
      </c>
      <c r="P463">
        <f>IF(dataset!P463="Yes",1,0)</f>
        <v>1</v>
      </c>
      <c r="Q463">
        <f>IF(dataset!Q463="Yes",1,0)</f>
        <v>0</v>
      </c>
      <c r="R463">
        <f>VALUE(dataset!R463)</f>
        <v>96</v>
      </c>
      <c r="S463">
        <f>VALUE(dataset!S463)</f>
        <v>9</v>
      </c>
      <c r="T463">
        <f>VALUE(dataset!T463)</f>
        <v>7</v>
      </c>
      <c r="U463">
        <f>VALUE(dataset!U463)</f>
        <v>7</v>
      </c>
      <c r="V463">
        <f>MATCH(dataset!V463,{"Basic";"Intermediate";"Advanced"},0)</f>
        <v>3</v>
      </c>
      <c r="W463">
        <f>VALUE(dataset!W463)</f>
        <v>72</v>
      </c>
      <c r="X463">
        <f>VALUE(dataset!X463)</f>
        <v>193.05</v>
      </c>
      <c r="Y463">
        <f>IF(dataset!Y463="Placed",1,0)</f>
        <v>1</v>
      </c>
      <c r="Z463">
        <f>IFERROR(VALUE(RIGHT(dataset!Z463,1)),0)</f>
        <v>1</v>
      </c>
      <c r="AA463">
        <f>MATCH(dataset!AA463,_xlfn._xlws.SORT(_xlfn.UNIQUE(dataset!$AA$2:$AA$501)),0)</f>
        <v>9</v>
      </c>
      <c r="AB463">
        <f>MATCH(dataset!AB463,_xlfn._xlws.SORT(_xlfn.UNIQUE(dataset!$AB$2:$AB$501)),0)</f>
        <v>2</v>
      </c>
      <c r="AC463">
        <f>VALUE(dataset!AC463)</f>
        <v>97297</v>
      </c>
    </row>
    <row r="464" spans="1:29" x14ac:dyDescent="0.3">
      <c r="A464">
        <f>VALUE(RIGHT(dataset!A464,6))</f>
        <v>463</v>
      </c>
      <c r="B464">
        <f>VALUE(dataset!B464)</f>
        <v>19</v>
      </c>
      <c r="C464">
        <f>IF(dataset!C464="Male",1,2)</f>
        <v>2</v>
      </c>
      <c r="D464">
        <f>MATCH(dataset!D464,{"Freshman";"Sophomore";"Junior";"Senior"},0)</f>
        <v>3</v>
      </c>
      <c r="E464">
        <f>MATCH(dataset!E464,_xlfn._xlws.SORT(_xlfn.UNIQUE(dataset!$E$2:$E$501)),0)</f>
        <v>4</v>
      </c>
      <c r="F464">
        <f>VALUE(dataset!F464)</f>
        <v>87</v>
      </c>
      <c r="G464">
        <f>VALUE(dataset!G464)</f>
        <v>17</v>
      </c>
      <c r="H464" s="2">
        <f>VALUE(dataset!H464)</f>
        <v>3.12</v>
      </c>
      <c r="I464">
        <f>MATCH(dataset!I464,{"Poor";"Average";"Good";"Excellent"},0)</f>
        <v>2</v>
      </c>
      <c r="J464">
        <f>VALUE(dataset!J464)</f>
        <v>7</v>
      </c>
      <c r="K464">
        <f>VALUE(dataset!K464)</f>
        <v>9</v>
      </c>
      <c r="L464">
        <f>VALUE(dataset!L464)</f>
        <v>0</v>
      </c>
      <c r="M464">
        <f>VALUE(dataset!M464)</f>
        <v>0</v>
      </c>
      <c r="N464">
        <f>IF(dataset!N464="Yes",1,0)</f>
        <v>0</v>
      </c>
      <c r="O464">
        <f>VALUE(dataset!O464)</f>
        <v>5</v>
      </c>
      <c r="P464">
        <f>IF(dataset!P464="Yes",1,0)</f>
        <v>0</v>
      </c>
      <c r="Q464">
        <f>IF(dataset!Q464="Yes",1,0)</f>
        <v>1</v>
      </c>
      <c r="R464">
        <f>VALUE(dataset!R464)</f>
        <v>100</v>
      </c>
      <c r="S464">
        <f>VALUE(dataset!S464)</f>
        <v>8</v>
      </c>
      <c r="T464">
        <f>VALUE(dataset!T464)</f>
        <v>5</v>
      </c>
      <c r="U464">
        <f>VALUE(dataset!U464)</f>
        <v>7</v>
      </c>
      <c r="V464">
        <f>MATCH(dataset!V464,{"Basic";"Intermediate";"Advanced"},0)</f>
        <v>3</v>
      </c>
      <c r="W464">
        <f>VALUE(dataset!W464)</f>
        <v>63</v>
      </c>
      <c r="X464">
        <f>VALUE(dataset!X464)</f>
        <v>209.3</v>
      </c>
      <c r="Y464">
        <f>IF(dataset!Y464="Placed",1,0)</f>
        <v>1</v>
      </c>
      <c r="Z464">
        <f>IFERROR(VALUE(RIGHT(dataset!Z464,1)),0)</f>
        <v>1</v>
      </c>
      <c r="AA464">
        <f>MATCH(dataset!AA464,_xlfn._xlws.SORT(_xlfn.UNIQUE(dataset!$AA$2:$AA$501)),0)</f>
        <v>15</v>
      </c>
      <c r="AB464">
        <f>MATCH(dataset!AB464,_xlfn._xlws.SORT(_xlfn.UNIQUE(dataset!$AB$2:$AB$501)),0)</f>
        <v>1</v>
      </c>
      <c r="AC464">
        <f>VALUE(dataset!AC464)</f>
        <v>72698</v>
      </c>
    </row>
    <row r="465" spans="1:29" x14ac:dyDescent="0.3">
      <c r="A465">
        <f>VALUE(RIGHT(dataset!A465,6))</f>
        <v>464</v>
      </c>
      <c r="B465">
        <f>VALUE(dataset!B465)</f>
        <v>21</v>
      </c>
      <c r="C465">
        <f>IF(dataset!C465="Male",1,2)</f>
        <v>1</v>
      </c>
      <c r="D465">
        <f>MATCH(dataset!D465,{"Freshman";"Sophomore";"Junior";"Senior"},0)</f>
        <v>3</v>
      </c>
      <c r="E465">
        <f>MATCH(dataset!E465,_xlfn._xlws.SORT(_xlfn.UNIQUE(dataset!$E$2:$E$501)),0)</f>
        <v>3</v>
      </c>
      <c r="F465">
        <f>VALUE(dataset!F465)</f>
        <v>73</v>
      </c>
      <c r="G465">
        <f>VALUE(dataset!G465)</f>
        <v>19</v>
      </c>
      <c r="H465" s="2">
        <f>VALUE(dataset!H465)</f>
        <v>2.99</v>
      </c>
      <c r="I465">
        <f>MATCH(dataset!I465,{"Poor";"Average";"Good";"Excellent"},0)</f>
        <v>2</v>
      </c>
      <c r="J465">
        <f>VALUE(dataset!J465)</f>
        <v>9</v>
      </c>
      <c r="K465">
        <f>VALUE(dataset!K465)</f>
        <v>10</v>
      </c>
      <c r="L465">
        <f>VALUE(dataset!L465)</f>
        <v>0</v>
      </c>
      <c r="M465">
        <f>VALUE(dataset!M465)</f>
        <v>5</v>
      </c>
      <c r="N465">
        <f>IF(dataset!N465="Yes",1,0)</f>
        <v>1</v>
      </c>
      <c r="O465">
        <f>VALUE(dataset!O465)</f>
        <v>5</v>
      </c>
      <c r="P465">
        <f>IF(dataset!P465="Yes",1,0)</f>
        <v>0</v>
      </c>
      <c r="Q465">
        <f>IF(dataset!Q465="Yes",1,0)</f>
        <v>0</v>
      </c>
      <c r="R465">
        <f>VALUE(dataset!R465)</f>
        <v>100</v>
      </c>
      <c r="S465">
        <f>VALUE(dataset!S465)</f>
        <v>8</v>
      </c>
      <c r="T465">
        <f>VALUE(dataset!T465)</f>
        <v>8</v>
      </c>
      <c r="U465">
        <f>VALUE(dataset!U465)</f>
        <v>9</v>
      </c>
      <c r="V465">
        <f>MATCH(dataset!V465,{"Basic";"Intermediate";"Advanced"},0)</f>
        <v>3</v>
      </c>
      <c r="W465">
        <f>VALUE(dataset!W465)</f>
        <v>90</v>
      </c>
      <c r="X465">
        <f>VALUE(dataset!X465)</f>
        <v>234.85</v>
      </c>
      <c r="Y465">
        <f>IF(dataset!Y465="Placed",1,0)</f>
        <v>1</v>
      </c>
      <c r="Z465">
        <f>IFERROR(VALUE(RIGHT(dataset!Z465,1)),0)</f>
        <v>1</v>
      </c>
      <c r="AA465">
        <f>MATCH(dataset!AA465,_xlfn._xlws.SORT(_xlfn.UNIQUE(dataset!$AA$2:$AA$501)),0)</f>
        <v>11</v>
      </c>
      <c r="AB465">
        <f>MATCH(dataset!AB465,_xlfn._xlws.SORT(_xlfn.UNIQUE(dataset!$AB$2:$AB$501)),0)</f>
        <v>1</v>
      </c>
      <c r="AC465">
        <f>VALUE(dataset!AC465)</f>
        <v>103077</v>
      </c>
    </row>
    <row r="466" spans="1:29" x14ac:dyDescent="0.3">
      <c r="A466">
        <f>VALUE(RIGHT(dataset!A466,6))</f>
        <v>465</v>
      </c>
      <c r="B466">
        <f>VALUE(dataset!B466)</f>
        <v>21</v>
      </c>
      <c r="C466">
        <f>IF(dataset!C466="Male",1,2)</f>
        <v>2</v>
      </c>
      <c r="D466">
        <f>MATCH(dataset!D466,{"Freshman";"Sophomore";"Junior";"Senior"},0)</f>
        <v>1</v>
      </c>
      <c r="E466">
        <f>MATCH(dataset!E466,_xlfn._xlws.SORT(_xlfn.UNIQUE(dataset!$E$2:$E$501)),0)</f>
        <v>1</v>
      </c>
      <c r="F466">
        <f>VALUE(dataset!F466)</f>
        <v>91</v>
      </c>
      <c r="G466">
        <f>VALUE(dataset!G466)</f>
        <v>30</v>
      </c>
      <c r="H466" s="2">
        <f>VALUE(dataset!H466)</f>
        <v>3.48</v>
      </c>
      <c r="I466">
        <f>MATCH(dataset!I466,{"Poor";"Average";"Good";"Excellent"},0)</f>
        <v>3</v>
      </c>
      <c r="J466">
        <f>VALUE(dataset!J466)</f>
        <v>9</v>
      </c>
      <c r="K466">
        <f>VALUE(dataset!K466)</f>
        <v>13</v>
      </c>
      <c r="L466">
        <f>VALUE(dataset!L466)</f>
        <v>0</v>
      </c>
      <c r="M466">
        <f>VALUE(dataset!M466)</f>
        <v>5</v>
      </c>
      <c r="N466">
        <f>IF(dataset!N466="Yes",1,0)</f>
        <v>1</v>
      </c>
      <c r="O466">
        <f>VALUE(dataset!O466)</f>
        <v>5</v>
      </c>
      <c r="P466">
        <f>IF(dataset!P466="Yes",1,0)</f>
        <v>0</v>
      </c>
      <c r="Q466">
        <f>IF(dataset!Q466="Yes",1,0)</f>
        <v>1</v>
      </c>
      <c r="R466">
        <f>VALUE(dataset!R466)</f>
        <v>100</v>
      </c>
      <c r="S466">
        <f>VALUE(dataset!S466)</f>
        <v>8</v>
      </c>
      <c r="T466">
        <f>VALUE(dataset!T466)</f>
        <v>8</v>
      </c>
      <c r="U466">
        <f>VALUE(dataset!U466)</f>
        <v>10</v>
      </c>
      <c r="V466">
        <f>MATCH(dataset!V466,{"Basic";"Intermediate";"Advanced"},0)</f>
        <v>3</v>
      </c>
      <c r="W466">
        <f>VALUE(dataset!W466)</f>
        <v>100</v>
      </c>
      <c r="X466">
        <f>VALUE(dataset!X466)</f>
        <v>255.2</v>
      </c>
      <c r="Y466">
        <f>IF(dataset!Y466="Placed",1,0)</f>
        <v>1</v>
      </c>
      <c r="Z466">
        <f>IFERROR(VALUE(RIGHT(dataset!Z466,1)),0)</f>
        <v>1</v>
      </c>
      <c r="AA466">
        <f>MATCH(dataset!AA466,_xlfn._xlws.SORT(_xlfn.UNIQUE(dataset!$AA$2:$AA$501)),0)</f>
        <v>13</v>
      </c>
      <c r="AB466">
        <f>MATCH(dataset!AB466,_xlfn._xlws.SORT(_xlfn.UNIQUE(dataset!$AB$2:$AB$501)),0)</f>
        <v>1</v>
      </c>
      <c r="AC466">
        <f>VALUE(dataset!AC466)</f>
        <v>102887</v>
      </c>
    </row>
    <row r="467" spans="1:29" x14ac:dyDescent="0.3">
      <c r="A467">
        <f>VALUE(RIGHT(dataset!A467,6))</f>
        <v>466</v>
      </c>
      <c r="B467">
        <f>VALUE(dataset!B467)</f>
        <v>22</v>
      </c>
      <c r="C467">
        <f>IF(dataset!C467="Male",1,2)</f>
        <v>2</v>
      </c>
      <c r="D467">
        <f>MATCH(dataset!D467,{"Freshman";"Sophomore";"Junior";"Senior"},0)</f>
        <v>3</v>
      </c>
      <c r="E467">
        <f>MATCH(dataset!E467,_xlfn._xlws.SORT(_xlfn.UNIQUE(dataset!$E$2:$E$501)),0)</f>
        <v>3</v>
      </c>
      <c r="F467">
        <f>VALUE(dataset!F467)</f>
        <v>97</v>
      </c>
      <c r="G467">
        <f>VALUE(dataset!G467)</f>
        <v>28</v>
      </c>
      <c r="H467" s="2">
        <f>VALUE(dataset!H467)</f>
        <v>3.45</v>
      </c>
      <c r="I467">
        <f>MATCH(dataset!I467,{"Poor";"Average";"Good";"Excellent"},0)</f>
        <v>3</v>
      </c>
      <c r="J467">
        <f>VALUE(dataset!J467)</f>
        <v>8</v>
      </c>
      <c r="K467">
        <f>VALUE(dataset!K467)</f>
        <v>10</v>
      </c>
      <c r="L467">
        <f>VALUE(dataset!L467)</f>
        <v>1</v>
      </c>
      <c r="M467">
        <f>VALUE(dataset!M467)</f>
        <v>6</v>
      </c>
      <c r="N467">
        <f>IF(dataset!N467="Yes",1,0)</f>
        <v>1</v>
      </c>
      <c r="O467">
        <f>VALUE(dataset!O467)</f>
        <v>5</v>
      </c>
      <c r="P467">
        <f>IF(dataset!P467="Yes",1,0)</f>
        <v>0</v>
      </c>
      <c r="Q467">
        <f>IF(dataset!Q467="Yes",1,0)</f>
        <v>1</v>
      </c>
      <c r="R467">
        <f>VALUE(dataset!R467)</f>
        <v>97</v>
      </c>
      <c r="S467">
        <f>VALUE(dataset!S467)</f>
        <v>9</v>
      </c>
      <c r="T467">
        <f>VALUE(dataset!T467)</f>
        <v>7</v>
      </c>
      <c r="U467">
        <f>VALUE(dataset!U467)</f>
        <v>8</v>
      </c>
      <c r="V467">
        <f>MATCH(dataset!V467,{"Basic";"Intermediate";"Advanced"},0)</f>
        <v>3</v>
      </c>
      <c r="W467">
        <f>VALUE(dataset!W467)</f>
        <v>91</v>
      </c>
      <c r="X467">
        <f>VALUE(dataset!X467)</f>
        <v>238.85</v>
      </c>
      <c r="Y467">
        <f>IF(dataset!Y467="Placed",1,0)</f>
        <v>0</v>
      </c>
      <c r="Z467">
        <f>IFERROR(VALUE(RIGHT(dataset!Z467,1)),0)</f>
        <v>0</v>
      </c>
      <c r="AA467">
        <f>MATCH(dataset!AA467,_xlfn._xlws.SORT(_xlfn.UNIQUE(dataset!$AA$2:$AA$501)),0)</f>
        <v>14</v>
      </c>
      <c r="AB467">
        <f>MATCH(dataset!AB467,_xlfn._xlws.SORT(_xlfn.UNIQUE(dataset!$AB$2:$AB$501)),0)</f>
        <v>3</v>
      </c>
      <c r="AC467">
        <f>VALUE(dataset!AC467)</f>
        <v>0</v>
      </c>
    </row>
    <row r="468" spans="1:29" x14ac:dyDescent="0.3">
      <c r="A468">
        <f>VALUE(RIGHT(dataset!A468,6))</f>
        <v>467</v>
      </c>
      <c r="B468">
        <f>VALUE(dataset!B468)</f>
        <v>21</v>
      </c>
      <c r="C468">
        <f>IF(dataset!C468="Male",1,2)</f>
        <v>1</v>
      </c>
      <c r="D468">
        <f>MATCH(dataset!D468,{"Freshman";"Sophomore";"Junior";"Senior"},0)</f>
        <v>2</v>
      </c>
      <c r="E468">
        <f>MATCH(dataset!E468,_xlfn._xlws.SORT(_xlfn.UNIQUE(dataset!$E$2:$E$501)),0)</f>
        <v>5</v>
      </c>
      <c r="F468">
        <f>VALUE(dataset!F468)</f>
        <v>93</v>
      </c>
      <c r="G468">
        <f>VALUE(dataset!G468)</f>
        <v>23</v>
      </c>
      <c r="H468" s="2">
        <f>VALUE(dataset!H468)</f>
        <v>3.32</v>
      </c>
      <c r="I468">
        <f>MATCH(dataset!I468,{"Poor";"Average";"Good";"Excellent"},0)</f>
        <v>3</v>
      </c>
      <c r="J468">
        <f>VALUE(dataset!J468)</f>
        <v>8</v>
      </c>
      <c r="K468">
        <f>VALUE(dataset!K468)</f>
        <v>10</v>
      </c>
      <c r="L468">
        <f>VALUE(dataset!L468)</f>
        <v>1</v>
      </c>
      <c r="M468">
        <f>VALUE(dataset!M468)</f>
        <v>4</v>
      </c>
      <c r="N468">
        <f>IF(dataset!N468="Yes",1,0)</f>
        <v>1</v>
      </c>
      <c r="O468">
        <f>VALUE(dataset!O468)</f>
        <v>5</v>
      </c>
      <c r="P468">
        <f>IF(dataset!P468="Yes",1,0)</f>
        <v>0</v>
      </c>
      <c r="Q468">
        <f>IF(dataset!Q468="Yes",1,0)</f>
        <v>1</v>
      </c>
      <c r="R468">
        <f>VALUE(dataset!R468)</f>
        <v>100</v>
      </c>
      <c r="S468">
        <f>VALUE(dataset!S468)</f>
        <v>10</v>
      </c>
      <c r="T468">
        <f>VALUE(dataset!T468)</f>
        <v>6</v>
      </c>
      <c r="U468">
        <f>VALUE(dataset!U468)</f>
        <v>9</v>
      </c>
      <c r="V468">
        <f>MATCH(dataset!V468,{"Basic";"Intermediate";"Advanced"},0)</f>
        <v>3</v>
      </c>
      <c r="W468">
        <f>VALUE(dataset!W468)</f>
        <v>95</v>
      </c>
      <c r="X468">
        <f>VALUE(dataset!X468)</f>
        <v>243.8</v>
      </c>
      <c r="Y468">
        <f>IF(dataset!Y468="Placed",1,0)</f>
        <v>1</v>
      </c>
      <c r="Z468">
        <f>IFERROR(VALUE(RIGHT(dataset!Z468,1)),0)</f>
        <v>1</v>
      </c>
      <c r="AA468">
        <f>MATCH(dataset!AA468,_xlfn._xlws.SORT(_xlfn.UNIQUE(dataset!$AA$2:$AA$501)),0)</f>
        <v>7</v>
      </c>
      <c r="AB468">
        <f>MATCH(dataset!AB468,_xlfn._xlws.SORT(_xlfn.UNIQUE(dataset!$AB$2:$AB$501)),0)</f>
        <v>1</v>
      </c>
      <c r="AC468">
        <f>VALUE(dataset!AC468)</f>
        <v>92826</v>
      </c>
    </row>
    <row r="469" spans="1:29" x14ac:dyDescent="0.3">
      <c r="A469">
        <f>VALUE(RIGHT(dataset!A469,6))</f>
        <v>468</v>
      </c>
      <c r="B469">
        <f>VALUE(dataset!B469)</f>
        <v>20</v>
      </c>
      <c r="C469">
        <f>IF(dataset!C469="Male",1,2)</f>
        <v>2</v>
      </c>
      <c r="D469">
        <f>MATCH(dataset!D469,{"Freshman";"Sophomore";"Junior";"Senior"},0)</f>
        <v>4</v>
      </c>
      <c r="E469">
        <f>MATCH(dataset!E469,_xlfn._xlws.SORT(_xlfn.UNIQUE(dataset!$E$2:$E$501)),0)</f>
        <v>3</v>
      </c>
      <c r="F469">
        <f>VALUE(dataset!F469)</f>
        <v>76</v>
      </c>
      <c r="G469">
        <f>VALUE(dataset!G469)</f>
        <v>14</v>
      </c>
      <c r="H469" s="2">
        <f>VALUE(dataset!H469)</f>
        <v>2.87</v>
      </c>
      <c r="I469">
        <f>MATCH(dataset!I469,{"Poor";"Average";"Good";"Excellent"},0)</f>
        <v>2</v>
      </c>
      <c r="J469">
        <f>VALUE(dataset!J469)</f>
        <v>4</v>
      </c>
      <c r="K469">
        <f>VALUE(dataset!K469)</f>
        <v>2</v>
      </c>
      <c r="L469">
        <f>VALUE(dataset!L469)</f>
        <v>1</v>
      </c>
      <c r="M469">
        <f>VALUE(dataset!M469)</f>
        <v>2</v>
      </c>
      <c r="N469">
        <f>IF(dataset!N469="Yes",1,0)</f>
        <v>1</v>
      </c>
      <c r="O469">
        <f>VALUE(dataset!O469)</f>
        <v>2</v>
      </c>
      <c r="P469">
        <f>IF(dataset!P469="Yes",1,0)</f>
        <v>0</v>
      </c>
      <c r="Q469">
        <f>IF(dataset!Q469="Yes",1,0)</f>
        <v>0</v>
      </c>
      <c r="R469">
        <f>VALUE(dataset!R469)</f>
        <v>60</v>
      </c>
      <c r="S469">
        <f>VALUE(dataset!S469)</f>
        <v>6</v>
      </c>
      <c r="T469">
        <f>VALUE(dataset!T469)</f>
        <v>6</v>
      </c>
      <c r="U469">
        <f>VALUE(dataset!U469)</f>
        <v>5</v>
      </c>
      <c r="V469">
        <f>MATCH(dataset!V469,{"Basic";"Intermediate";"Advanced"},0)</f>
        <v>1</v>
      </c>
      <c r="W469">
        <f>VALUE(dataset!W469)</f>
        <v>58</v>
      </c>
      <c r="X469">
        <f>VALUE(dataset!X469)</f>
        <v>143.55000000000001</v>
      </c>
      <c r="Y469">
        <f>IF(dataset!Y469="Placed",1,0)</f>
        <v>0</v>
      </c>
      <c r="Z469">
        <f>IFERROR(VALUE(RIGHT(dataset!Z469,1)),0)</f>
        <v>0</v>
      </c>
      <c r="AA469">
        <f>MATCH(dataset!AA469,_xlfn._xlws.SORT(_xlfn.UNIQUE(dataset!$AA$2:$AA$501)),0)</f>
        <v>14</v>
      </c>
      <c r="AB469">
        <f>MATCH(dataset!AB469,_xlfn._xlws.SORT(_xlfn.UNIQUE(dataset!$AB$2:$AB$501)),0)</f>
        <v>3</v>
      </c>
      <c r="AC469">
        <f>VALUE(dataset!AC469)</f>
        <v>0</v>
      </c>
    </row>
    <row r="470" spans="1:29" x14ac:dyDescent="0.3">
      <c r="A470">
        <f>VALUE(RIGHT(dataset!A470,6))</f>
        <v>469</v>
      </c>
      <c r="B470">
        <f>VALUE(dataset!B470)</f>
        <v>21</v>
      </c>
      <c r="C470">
        <f>IF(dataset!C470="Male",1,2)</f>
        <v>2</v>
      </c>
      <c r="D470">
        <f>MATCH(dataset!D470,{"Freshman";"Sophomore";"Junior";"Senior"},0)</f>
        <v>2</v>
      </c>
      <c r="E470">
        <f>MATCH(dataset!E470,_xlfn._xlws.SORT(_xlfn.UNIQUE(dataset!$E$2:$E$501)),0)</f>
        <v>7</v>
      </c>
      <c r="F470">
        <f>VALUE(dataset!F470)</f>
        <v>85</v>
      </c>
      <c r="G470">
        <f>VALUE(dataset!G470)</f>
        <v>16</v>
      </c>
      <c r="H470" s="2">
        <f>VALUE(dataset!H470)</f>
        <v>3.01</v>
      </c>
      <c r="I470">
        <f>MATCH(dataset!I470,{"Poor";"Average";"Good";"Excellent"},0)</f>
        <v>2</v>
      </c>
      <c r="J470">
        <f>VALUE(dataset!J470)</f>
        <v>5</v>
      </c>
      <c r="K470">
        <f>VALUE(dataset!K470)</f>
        <v>6</v>
      </c>
      <c r="L470">
        <f>VALUE(dataset!L470)</f>
        <v>3</v>
      </c>
      <c r="M470">
        <f>VALUE(dataset!M470)</f>
        <v>3</v>
      </c>
      <c r="N470">
        <f>IF(dataset!N470="Yes",1,0)</f>
        <v>1</v>
      </c>
      <c r="O470">
        <f>VALUE(dataset!O470)</f>
        <v>4</v>
      </c>
      <c r="P470">
        <f>IF(dataset!P470="Yes",1,0)</f>
        <v>0</v>
      </c>
      <c r="Q470">
        <f>IF(dataset!Q470="Yes",1,0)</f>
        <v>1</v>
      </c>
      <c r="R470">
        <f>VALUE(dataset!R470)</f>
        <v>91</v>
      </c>
      <c r="S470">
        <f>VALUE(dataset!S470)</f>
        <v>9</v>
      </c>
      <c r="T470">
        <f>VALUE(dataset!T470)</f>
        <v>6</v>
      </c>
      <c r="U470">
        <f>VALUE(dataset!U470)</f>
        <v>7</v>
      </c>
      <c r="V470">
        <f>MATCH(dataset!V470,{"Basic";"Intermediate";"Advanced"},0)</f>
        <v>3</v>
      </c>
      <c r="W470">
        <f>VALUE(dataset!W470)</f>
        <v>78</v>
      </c>
      <c r="X470">
        <f>VALUE(dataset!X470)</f>
        <v>199.95</v>
      </c>
      <c r="Y470">
        <f>IF(dataset!Y470="Placed",1,0)</f>
        <v>0</v>
      </c>
      <c r="Z470">
        <f>IFERROR(VALUE(RIGHT(dataset!Z470,1)),0)</f>
        <v>0</v>
      </c>
      <c r="AA470">
        <f>MATCH(dataset!AA470,_xlfn._xlws.SORT(_xlfn.UNIQUE(dataset!$AA$2:$AA$501)),0)</f>
        <v>14</v>
      </c>
      <c r="AB470">
        <f>MATCH(dataset!AB470,_xlfn._xlws.SORT(_xlfn.UNIQUE(dataset!$AB$2:$AB$501)),0)</f>
        <v>3</v>
      </c>
      <c r="AC470">
        <f>VALUE(dataset!AC470)</f>
        <v>0</v>
      </c>
    </row>
    <row r="471" spans="1:29" x14ac:dyDescent="0.3">
      <c r="A471">
        <f>VALUE(RIGHT(dataset!A471,6))</f>
        <v>470</v>
      </c>
      <c r="B471">
        <f>VALUE(dataset!B471)</f>
        <v>20</v>
      </c>
      <c r="C471">
        <f>IF(dataset!C471="Male",1,2)</f>
        <v>2</v>
      </c>
      <c r="D471">
        <f>MATCH(dataset!D471,{"Freshman";"Sophomore";"Junior";"Senior"},0)</f>
        <v>1</v>
      </c>
      <c r="E471">
        <f>MATCH(dataset!E471,_xlfn._xlws.SORT(_xlfn.UNIQUE(dataset!$E$2:$E$501)),0)</f>
        <v>4</v>
      </c>
      <c r="F471">
        <f>VALUE(dataset!F471)</f>
        <v>96</v>
      </c>
      <c r="G471">
        <f>VALUE(dataset!G471)</f>
        <v>20</v>
      </c>
      <c r="H471" s="2">
        <f>VALUE(dataset!H471)</f>
        <v>3.4</v>
      </c>
      <c r="I471">
        <f>MATCH(dataset!I471,{"Poor";"Average";"Good";"Excellent"},0)</f>
        <v>3</v>
      </c>
      <c r="J471">
        <f>VALUE(dataset!J471)</f>
        <v>9</v>
      </c>
      <c r="K471">
        <f>VALUE(dataset!K471)</f>
        <v>10</v>
      </c>
      <c r="L471">
        <f>VALUE(dataset!L471)</f>
        <v>0</v>
      </c>
      <c r="M471">
        <f>VALUE(dataset!M471)</f>
        <v>7</v>
      </c>
      <c r="N471">
        <f>IF(dataset!N471="Yes",1,0)</f>
        <v>1</v>
      </c>
      <c r="O471">
        <f>VALUE(dataset!O471)</f>
        <v>5</v>
      </c>
      <c r="P471">
        <f>IF(dataset!P471="Yes",1,0)</f>
        <v>1</v>
      </c>
      <c r="Q471">
        <f>IF(dataset!Q471="Yes",1,0)</f>
        <v>0</v>
      </c>
      <c r="R471">
        <f>VALUE(dataset!R471)</f>
        <v>100</v>
      </c>
      <c r="S471">
        <f>VALUE(dataset!S471)</f>
        <v>10</v>
      </c>
      <c r="T471">
        <f>VALUE(dataset!T471)</f>
        <v>9</v>
      </c>
      <c r="U471">
        <f>VALUE(dataset!U471)</f>
        <v>8</v>
      </c>
      <c r="V471">
        <f>MATCH(dataset!V471,{"Basic";"Intermediate";"Advanced"},0)</f>
        <v>3</v>
      </c>
      <c r="W471">
        <f>VALUE(dataset!W471)</f>
        <v>75</v>
      </c>
      <c r="X471">
        <f>VALUE(dataset!X471)</f>
        <v>235.5</v>
      </c>
      <c r="Y471">
        <f>IF(dataset!Y471="Placed",1,0)</f>
        <v>1</v>
      </c>
      <c r="Z471">
        <f>IFERROR(VALUE(RIGHT(dataset!Z471,1)),0)</f>
        <v>1</v>
      </c>
      <c r="AA471">
        <f>MATCH(dataset!AA471,_xlfn._xlws.SORT(_xlfn.UNIQUE(dataset!$AA$2:$AA$501)),0)</f>
        <v>16</v>
      </c>
      <c r="AB471">
        <f>MATCH(dataset!AB471,_xlfn._xlws.SORT(_xlfn.UNIQUE(dataset!$AB$2:$AB$501)),0)</f>
        <v>1</v>
      </c>
      <c r="AC471">
        <f>VALUE(dataset!AC471)</f>
        <v>71490</v>
      </c>
    </row>
    <row r="472" spans="1:29" x14ac:dyDescent="0.3">
      <c r="A472">
        <f>VALUE(RIGHT(dataset!A472,6))</f>
        <v>471</v>
      </c>
      <c r="B472">
        <f>VALUE(dataset!B472)</f>
        <v>22</v>
      </c>
      <c r="C472">
        <f>IF(dataset!C472="Male",1,2)</f>
        <v>1</v>
      </c>
      <c r="D472">
        <f>MATCH(dataset!D472,{"Freshman";"Sophomore";"Junior";"Senior"},0)</f>
        <v>3</v>
      </c>
      <c r="E472">
        <f>MATCH(dataset!E472,_xlfn._xlws.SORT(_xlfn.UNIQUE(dataset!$E$2:$E$501)),0)</f>
        <v>7</v>
      </c>
      <c r="F472">
        <f>VALUE(dataset!F472)</f>
        <v>79</v>
      </c>
      <c r="G472">
        <f>VALUE(dataset!G472)</f>
        <v>23</v>
      </c>
      <c r="H472" s="2">
        <f>VALUE(dataset!H472)</f>
        <v>3.05</v>
      </c>
      <c r="I472">
        <f>MATCH(dataset!I472,{"Poor";"Average";"Good";"Excellent"},0)</f>
        <v>2</v>
      </c>
      <c r="J472">
        <f>VALUE(dataset!J472)</f>
        <v>5</v>
      </c>
      <c r="K472">
        <f>VALUE(dataset!K472)</f>
        <v>10</v>
      </c>
      <c r="L472">
        <f>VALUE(dataset!L472)</f>
        <v>2</v>
      </c>
      <c r="M472">
        <f>VALUE(dataset!M472)</f>
        <v>4</v>
      </c>
      <c r="N472">
        <f>IF(dataset!N472="Yes",1,0)</f>
        <v>0</v>
      </c>
      <c r="O472">
        <f>VALUE(dataset!O472)</f>
        <v>4</v>
      </c>
      <c r="P472">
        <f>IF(dataset!P472="Yes",1,0)</f>
        <v>0</v>
      </c>
      <c r="Q472">
        <f>IF(dataset!Q472="Yes",1,0)</f>
        <v>0</v>
      </c>
      <c r="R472">
        <f>VALUE(dataset!R472)</f>
        <v>95</v>
      </c>
      <c r="S472">
        <f>VALUE(dataset!S472)</f>
        <v>8</v>
      </c>
      <c r="T472">
        <f>VALUE(dataset!T472)</f>
        <v>6</v>
      </c>
      <c r="U472">
        <f>VALUE(dataset!U472)</f>
        <v>4</v>
      </c>
      <c r="V472">
        <f>MATCH(dataset!V472,{"Basic";"Intermediate";"Advanced"},0)</f>
        <v>3</v>
      </c>
      <c r="W472">
        <f>VALUE(dataset!W472)</f>
        <v>61</v>
      </c>
      <c r="X472">
        <f>VALUE(dataset!X472)</f>
        <v>191.75</v>
      </c>
      <c r="Y472">
        <f>IF(dataset!Y472="Placed",1,0)</f>
        <v>0</v>
      </c>
      <c r="Z472">
        <f>IFERROR(VALUE(RIGHT(dataset!Z472,1)),0)</f>
        <v>0</v>
      </c>
      <c r="AA472">
        <f>MATCH(dataset!AA472,_xlfn._xlws.SORT(_xlfn.UNIQUE(dataset!$AA$2:$AA$501)),0)</f>
        <v>14</v>
      </c>
      <c r="AB472">
        <f>MATCH(dataset!AB472,_xlfn._xlws.SORT(_xlfn.UNIQUE(dataset!$AB$2:$AB$501)),0)</f>
        <v>3</v>
      </c>
      <c r="AC472">
        <f>VALUE(dataset!AC472)</f>
        <v>0</v>
      </c>
    </row>
    <row r="473" spans="1:29" x14ac:dyDescent="0.3">
      <c r="A473">
        <f>VALUE(RIGHT(dataset!A473,6))</f>
        <v>472</v>
      </c>
      <c r="B473">
        <f>VALUE(dataset!B473)</f>
        <v>22</v>
      </c>
      <c r="C473">
        <f>IF(dataset!C473="Male",1,2)</f>
        <v>1</v>
      </c>
      <c r="D473">
        <f>MATCH(dataset!D473,{"Freshman";"Sophomore";"Junior";"Senior"},0)</f>
        <v>4</v>
      </c>
      <c r="E473">
        <f>MATCH(dataset!E473,_xlfn._xlws.SORT(_xlfn.UNIQUE(dataset!$E$2:$E$501)),0)</f>
        <v>8</v>
      </c>
      <c r="F473">
        <f>VALUE(dataset!F473)</f>
        <v>63</v>
      </c>
      <c r="G473">
        <f>VALUE(dataset!G473)</f>
        <v>31</v>
      </c>
      <c r="H473" s="2">
        <f>VALUE(dataset!H473)</f>
        <v>2.87</v>
      </c>
      <c r="I473">
        <f>MATCH(dataset!I473,{"Poor";"Average";"Good";"Excellent"},0)</f>
        <v>2</v>
      </c>
      <c r="J473">
        <f>VALUE(dataset!J473)</f>
        <v>7</v>
      </c>
      <c r="K473">
        <f>VALUE(dataset!K473)</f>
        <v>5</v>
      </c>
      <c r="L473">
        <f>VALUE(dataset!L473)</f>
        <v>4</v>
      </c>
      <c r="M473">
        <f>VALUE(dataset!M473)</f>
        <v>1</v>
      </c>
      <c r="N473">
        <f>IF(dataset!N473="Yes",1,0)</f>
        <v>1</v>
      </c>
      <c r="O473">
        <f>VALUE(dataset!O473)</f>
        <v>3</v>
      </c>
      <c r="P473">
        <f>IF(dataset!P473="Yes",1,0)</f>
        <v>1</v>
      </c>
      <c r="Q473">
        <f>IF(dataset!Q473="Yes",1,0)</f>
        <v>1</v>
      </c>
      <c r="R473">
        <f>VALUE(dataset!R473)</f>
        <v>100</v>
      </c>
      <c r="S473">
        <f>VALUE(dataset!S473)</f>
        <v>10</v>
      </c>
      <c r="T473">
        <f>VALUE(dataset!T473)</f>
        <v>7</v>
      </c>
      <c r="U473">
        <f>VALUE(dataset!U473)</f>
        <v>5</v>
      </c>
      <c r="V473">
        <f>MATCH(dataset!V473,{"Basic";"Intermediate";"Advanced"},0)</f>
        <v>3</v>
      </c>
      <c r="W473">
        <f>VALUE(dataset!W473)</f>
        <v>77</v>
      </c>
      <c r="X473">
        <f>VALUE(dataset!X473)</f>
        <v>200.55</v>
      </c>
      <c r="Y473">
        <f>IF(dataset!Y473="Placed",1,0)</f>
        <v>1</v>
      </c>
      <c r="Z473">
        <f>IFERROR(VALUE(RIGHT(dataset!Z473,1)),0)</f>
        <v>1</v>
      </c>
      <c r="AA473">
        <f>MATCH(dataset!AA473,_xlfn._xlws.SORT(_xlfn.UNIQUE(dataset!$AA$2:$AA$501)),0)</f>
        <v>9</v>
      </c>
      <c r="AB473">
        <f>MATCH(dataset!AB473,_xlfn._xlws.SORT(_xlfn.UNIQUE(dataset!$AB$2:$AB$501)),0)</f>
        <v>1</v>
      </c>
      <c r="AC473">
        <f>VALUE(dataset!AC473)</f>
        <v>73478</v>
      </c>
    </row>
    <row r="474" spans="1:29" x14ac:dyDescent="0.3">
      <c r="A474">
        <f>VALUE(RIGHT(dataset!A474,6))</f>
        <v>473</v>
      </c>
      <c r="B474">
        <f>VALUE(dataset!B474)</f>
        <v>25</v>
      </c>
      <c r="C474">
        <f>IF(dataset!C474="Male",1,2)</f>
        <v>1</v>
      </c>
      <c r="D474">
        <f>MATCH(dataset!D474,{"Freshman";"Sophomore";"Junior";"Senior"},0)</f>
        <v>3</v>
      </c>
      <c r="E474">
        <f>MATCH(dataset!E474,_xlfn._xlws.SORT(_xlfn.UNIQUE(dataset!$E$2:$E$501)),0)</f>
        <v>8</v>
      </c>
      <c r="F474">
        <f>VALUE(dataset!F474)</f>
        <v>74</v>
      </c>
      <c r="G474">
        <f>VALUE(dataset!G474)</f>
        <v>23</v>
      </c>
      <c r="H474" s="2">
        <f>VALUE(dataset!H474)</f>
        <v>3.09</v>
      </c>
      <c r="I474">
        <f>MATCH(dataset!I474,{"Poor";"Average";"Good";"Excellent"},0)</f>
        <v>2</v>
      </c>
      <c r="J474">
        <f>VALUE(dataset!J474)</f>
        <v>9</v>
      </c>
      <c r="K474">
        <f>VALUE(dataset!K474)</f>
        <v>8</v>
      </c>
      <c r="L474">
        <f>VALUE(dataset!L474)</f>
        <v>5</v>
      </c>
      <c r="M474">
        <f>VALUE(dataset!M474)</f>
        <v>5</v>
      </c>
      <c r="N474">
        <f>IF(dataset!N474="Yes",1,0)</f>
        <v>1</v>
      </c>
      <c r="O474">
        <f>VALUE(dataset!O474)</f>
        <v>4</v>
      </c>
      <c r="P474">
        <f>IF(dataset!P474="Yes",1,0)</f>
        <v>1</v>
      </c>
      <c r="Q474">
        <f>IF(dataset!Q474="Yes",1,0)</f>
        <v>1</v>
      </c>
      <c r="R474">
        <f>VALUE(dataset!R474)</f>
        <v>100</v>
      </c>
      <c r="S474">
        <f>VALUE(dataset!S474)</f>
        <v>10</v>
      </c>
      <c r="T474">
        <f>VALUE(dataset!T474)</f>
        <v>8</v>
      </c>
      <c r="U474">
        <f>VALUE(dataset!U474)</f>
        <v>8</v>
      </c>
      <c r="V474">
        <f>MATCH(dataset!V474,{"Basic";"Intermediate";"Advanced"},0)</f>
        <v>3</v>
      </c>
      <c r="W474">
        <f>VALUE(dataset!W474)</f>
        <v>89</v>
      </c>
      <c r="X474">
        <f>VALUE(dataset!X474)</f>
        <v>236.35</v>
      </c>
      <c r="Y474">
        <f>IF(dataset!Y474="Placed",1,0)</f>
        <v>1</v>
      </c>
      <c r="Z474">
        <f>IFERROR(VALUE(RIGHT(dataset!Z474,1)),0)</f>
        <v>1</v>
      </c>
      <c r="AA474">
        <f>MATCH(dataset!AA474,_xlfn._xlws.SORT(_xlfn.UNIQUE(dataset!$AA$2:$AA$501)),0)</f>
        <v>9</v>
      </c>
      <c r="AB474">
        <f>MATCH(dataset!AB474,_xlfn._xlws.SORT(_xlfn.UNIQUE(dataset!$AB$2:$AB$501)),0)</f>
        <v>2</v>
      </c>
      <c r="AC474">
        <f>VALUE(dataset!AC474)</f>
        <v>85149</v>
      </c>
    </row>
    <row r="475" spans="1:29" x14ac:dyDescent="0.3">
      <c r="A475">
        <f>VALUE(RIGHT(dataset!A475,6))</f>
        <v>474</v>
      </c>
      <c r="B475">
        <f>VALUE(dataset!B475)</f>
        <v>21</v>
      </c>
      <c r="C475">
        <f>IF(dataset!C475="Male",1,2)</f>
        <v>2</v>
      </c>
      <c r="D475">
        <f>MATCH(dataset!D475,{"Freshman";"Sophomore";"Junior";"Senior"},0)</f>
        <v>4</v>
      </c>
      <c r="E475">
        <f>MATCH(dataset!E475,_xlfn._xlws.SORT(_xlfn.UNIQUE(dataset!$E$2:$E$501)),0)</f>
        <v>5</v>
      </c>
      <c r="F475">
        <f>VALUE(dataset!F475)</f>
        <v>85</v>
      </c>
      <c r="G475">
        <f>VALUE(dataset!G475)</f>
        <v>21</v>
      </c>
      <c r="H475" s="2">
        <f>VALUE(dataset!H475)</f>
        <v>3.07</v>
      </c>
      <c r="I475">
        <f>MATCH(dataset!I475,{"Poor";"Average";"Good";"Excellent"},0)</f>
        <v>2</v>
      </c>
      <c r="J475">
        <f>VALUE(dataset!J475)</f>
        <v>5</v>
      </c>
      <c r="K475">
        <f>VALUE(dataset!K475)</f>
        <v>7</v>
      </c>
      <c r="L475">
        <f>VALUE(dataset!L475)</f>
        <v>4</v>
      </c>
      <c r="M475">
        <f>VALUE(dataset!M475)</f>
        <v>1</v>
      </c>
      <c r="N475">
        <f>IF(dataset!N475="Yes",1,0)</f>
        <v>1</v>
      </c>
      <c r="O475">
        <f>VALUE(dataset!O475)</f>
        <v>4</v>
      </c>
      <c r="P475">
        <f>IF(dataset!P475="Yes",1,0)</f>
        <v>1</v>
      </c>
      <c r="Q475">
        <f>IF(dataset!Q475="Yes",1,0)</f>
        <v>1</v>
      </c>
      <c r="R475">
        <f>VALUE(dataset!R475)</f>
        <v>94</v>
      </c>
      <c r="S475">
        <f>VALUE(dataset!S475)</f>
        <v>10</v>
      </c>
      <c r="T475">
        <f>VALUE(dataset!T475)</f>
        <v>7</v>
      </c>
      <c r="U475">
        <f>VALUE(dataset!U475)</f>
        <v>5</v>
      </c>
      <c r="V475">
        <f>MATCH(dataset!V475,{"Basic";"Intermediate";"Advanced"},0)</f>
        <v>3</v>
      </c>
      <c r="W475">
        <f>VALUE(dataset!W475)</f>
        <v>68</v>
      </c>
      <c r="X475">
        <f>VALUE(dataset!X475)</f>
        <v>198.25</v>
      </c>
      <c r="Y475">
        <f>IF(dataset!Y475="Placed",1,0)</f>
        <v>0</v>
      </c>
      <c r="Z475">
        <f>IFERROR(VALUE(RIGHT(dataset!Z475,1)),0)</f>
        <v>0</v>
      </c>
      <c r="AA475">
        <f>MATCH(dataset!AA475,_xlfn._xlws.SORT(_xlfn.UNIQUE(dataset!$AA$2:$AA$501)),0)</f>
        <v>14</v>
      </c>
      <c r="AB475">
        <f>MATCH(dataset!AB475,_xlfn._xlws.SORT(_xlfn.UNIQUE(dataset!$AB$2:$AB$501)),0)</f>
        <v>3</v>
      </c>
      <c r="AC475">
        <f>VALUE(dataset!AC475)</f>
        <v>0</v>
      </c>
    </row>
    <row r="476" spans="1:29" x14ac:dyDescent="0.3">
      <c r="A476">
        <f>VALUE(RIGHT(dataset!A476,6))</f>
        <v>475</v>
      </c>
      <c r="B476">
        <f>VALUE(dataset!B476)</f>
        <v>21</v>
      </c>
      <c r="C476">
        <f>IF(dataset!C476="Male",1,2)</f>
        <v>2</v>
      </c>
      <c r="D476">
        <f>MATCH(dataset!D476,{"Freshman";"Sophomore";"Junior";"Senior"},0)</f>
        <v>1</v>
      </c>
      <c r="E476">
        <f>MATCH(dataset!E476,_xlfn._xlws.SORT(_xlfn.UNIQUE(dataset!$E$2:$E$501)),0)</f>
        <v>2</v>
      </c>
      <c r="F476">
        <f>VALUE(dataset!F476)</f>
        <v>85</v>
      </c>
      <c r="G476">
        <f>VALUE(dataset!G476)</f>
        <v>12</v>
      </c>
      <c r="H476" s="2">
        <f>VALUE(dataset!H476)</f>
        <v>2.91</v>
      </c>
      <c r="I476">
        <f>MATCH(dataset!I476,{"Poor";"Average";"Good";"Excellent"},0)</f>
        <v>2</v>
      </c>
      <c r="J476">
        <f>VALUE(dataset!J476)</f>
        <v>5</v>
      </c>
      <c r="K476">
        <f>VALUE(dataset!K476)</f>
        <v>4</v>
      </c>
      <c r="L476">
        <f>VALUE(dataset!L476)</f>
        <v>4</v>
      </c>
      <c r="M476">
        <f>VALUE(dataset!M476)</f>
        <v>1</v>
      </c>
      <c r="N476">
        <f>IF(dataset!N476="Yes",1,0)</f>
        <v>1</v>
      </c>
      <c r="O476">
        <f>VALUE(dataset!O476)</f>
        <v>2</v>
      </c>
      <c r="P476">
        <f>IF(dataset!P476="Yes",1,0)</f>
        <v>0</v>
      </c>
      <c r="Q476">
        <f>IF(dataset!Q476="Yes",1,0)</f>
        <v>0</v>
      </c>
      <c r="R476">
        <f>VALUE(dataset!R476)</f>
        <v>76</v>
      </c>
      <c r="S476">
        <f>VALUE(dataset!S476)</f>
        <v>8</v>
      </c>
      <c r="T476">
        <f>VALUE(dataset!T476)</f>
        <v>6</v>
      </c>
      <c r="U476">
        <f>VALUE(dataset!U476)</f>
        <v>4</v>
      </c>
      <c r="V476">
        <f>MATCH(dataset!V476,{"Basic";"Intermediate";"Advanced"},0)</f>
        <v>3</v>
      </c>
      <c r="W476">
        <f>VALUE(dataset!W476)</f>
        <v>59</v>
      </c>
      <c r="X476">
        <f>VALUE(dataset!X476)</f>
        <v>163.95</v>
      </c>
      <c r="Y476">
        <f>IF(dataset!Y476="Placed",1,0)</f>
        <v>1</v>
      </c>
      <c r="Z476">
        <f>IFERROR(VALUE(RIGHT(dataset!Z476,1)),0)</f>
        <v>2</v>
      </c>
      <c r="AA476">
        <f>MATCH(dataset!AA476,_xlfn._xlws.SORT(_xlfn.UNIQUE(dataset!$AA$2:$AA$501)),0)</f>
        <v>7</v>
      </c>
      <c r="AB476">
        <f>MATCH(dataset!AB476,_xlfn._xlws.SORT(_xlfn.UNIQUE(dataset!$AB$2:$AB$501)),0)</f>
        <v>4</v>
      </c>
      <c r="AC476">
        <f>VALUE(dataset!AC476)</f>
        <v>56645</v>
      </c>
    </row>
    <row r="477" spans="1:29" x14ac:dyDescent="0.3">
      <c r="A477">
        <f>VALUE(RIGHT(dataset!A477,6))</f>
        <v>476</v>
      </c>
      <c r="B477">
        <f>VALUE(dataset!B477)</f>
        <v>20</v>
      </c>
      <c r="C477">
        <f>IF(dataset!C477="Male",1,2)</f>
        <v>2</v>
      </c>
      <c r="D477">
        <f>MATCH(dataset!D477,{"Freshman";"Sophomore";"Junior";"Senior"},0)</f>
        <v>3</v>
      </c>
      <c r="E477">
        <f>MATCH(dataset!E477,_xlfn._xlws.SORT(_xlfn.UNIQUE(dataset!$E$2:$E$501)),0)</f>
        <v>4</v>
      </c>
      <c r="F477">
        <f>VALUE(dataset!F477)</f>
        <v>84</v>
      </c>
      <c r="G477">
        <f>VALUE(dataset!G477)</f>
        <v>19</v>
      </c>
      <c r="H477" s="2">
        <f>VALUE(dataset!H477)</f>
        <v>2.99</v>
      </c>
      <c r="I477">
        <f>MATCH(dataset!I477,{"Poor";"Average";"Good";"Excellent"},0)</f>
        <v>2</v>
      </c>
      <c r="J477">
        <f>VALUE(dataset!J477)</f>
        <v>7</v>
      </c>
      <c r="K477">
        <f>VALUE(dataset!K477)</f>
        <v>7</v>
      </c>
      <c r="L477">
        <f>VALUE(dataset!L477)</f>
        <v>4</v>
      </c>
      <c r="M477">
        <f>VALUE(dataset!M477)</f>
        <v>1</v>
      </c>
      <c r="N477">
        <f>IF(dataset!N477="Yes",1,0)</f>
        <v>1</v>
      </c>
      <c r="O477">
        <f>VALUE(dataset!O477)</f>
        <v>5</v>
      </c>
      <c r="P477">
        <f>IF(dataset!P477="Yes",1,0)</f>
        <v>0</v>
      </c>
      <c r="Q477">
        <f>IF(dataset!Q477="Yes",1,0)</f>
        <v>0</v>
      </c>
      <c r="R477">
        <f>VALUE(dataset!R477)</f>
        <v>100</v>
      </c>
      <c r="S477">
        <f>VALUE(dataset!S477)</f>
        <v>9</v>
      </c>
      <c r="T477">
        <f>VALUE(dataset!T477)</f>
        <v>6</v>
      </c>
      <c r="U477">
        <f>VALUE(dataset!U477)</f>
        <v>6</v>
      </c>
      <c r="V477">
        <f>MATCH(dataset!V477,{"Basic";"Intermediate";"Advanced"},0)</f>
        <v>3</v>
      </c>
      <c r="W477">
        <f>VALUE(dataset!W477)</f>
        <v>57</v>
      </c>
      <c r="X477">
        <f>VALUE(dataset!X477)</f>
        <v>206.35</v>
      </c>
      <c r="Y477">
        <f>IF(dataset!Y477="Placed",1,0)</f>
        <v>0</v>
      </c>
      <c r="Z477">
        <f>IFERROR(VALUE(RIGHT(dataset!Z477,1)),0)</f>
        <v>0</v>
      </c>
      <c r="AA477">
        <f>MATCH(dataset!AA477,_xlfn._xlws.SORT(_xlfn.UNIQUE(dataset!$AA$2:$AA$501)),0)</f>
        <v>14</v>
      </c>
      <c r="AB477">
        <f>MATCH(dataset!AB477,_xlfn._xlws.SORT(_xlfn.UNIQUE(dataset!$AB$2:$AB$501)),0)</f>
        <v>3</v>
      </c>
      <c r="AC477">
        <f>VALUE(dataset!AC477)</f>
        <v>0</v>
      </c>
    </row>
    <row r="478" spans="1:29" x14ac:dyDescent="0.3">
      <c r="A478">
        <f>VALUE(RIGHT(dataset!A478,6))</f>
        <v>477</v>
      </c>
      <c r="B478">
        <f>VALUE(dataset!B478)</f>
        <v>18</v>
      </c>
      <c r="C478">
        <f>IF(dataset!C478="Male",1,2)</f>
        <v>2</v>
      </c>
      <c r="D478">
        <f>MATCH(dataset!D478,{"Freshman";"Sophomore";"Junior";"Senior"},0)</f>
        <v>2</v>
      </c>
      <c r="E478">
        <f>MATCH(dataset!E478,_xlfn._xlws.SORT(_xlfn.UNIQUE(dataset!$E$2:$E$501)),0)</f>
        <v>3</v>
      </c>
      <c r="F478">
        <f>VALUE(dataset!F478)</f>
        <v>74</v>
      </c>
      <c r="G478">
        <f>VALUE(dataset!G478)</f>
        <v>15</v>
      </c>
      <c r="H478" s="2">
        <f>VALUE(dataset!H478)</f>
        <v>2.63</v>
      </c>
      <c r="I478">
        <f>MATCH(dataset!I478,{"Poor";"Average";"Good";"Excellent"},0)</f>
        <v>2</v>
      </c>
      <c r="J478">
        <f>VALUE(dataset!J478)</f>
        <v>6</v>
      </c>
      <c r="K478">
        <f>VALUE(dataset!K478)</f>
        <v>8</v>
      </c>
      <c r="L478">
        <f>VALUE(dataset!L478)</f>
        <v>2</v>
      </c>
      <c r="M478">
        <f>VALUE(dataset!M478)</f>
        <v>3</v>
      </c>
      <c r="N478">
        <f>IF(dataset!N478="Yes",1,0)</f>
        <v>0</v>
      </c>
      <c r="O478">
        <f>VALUE(dataset!O478)</f>
        <v>3</v>
      </c>
      <c r="P478">
        <f>IF(dataset!P478="Yes",1,0)</f>
        <v>0</v>
      </c>
      <c r="Q478">
        <f>IF(dataset!Q478="Yes",1,0)</f>
        <v>1</v>
      </c>
      <c r="R478">
        <f>VALUE(dataset!R478)</f>
        <v>95</v>
      </c>
      <c r="S478">
        <f>VALUE(dataset!S478)</f>
        <v>7</v>
      </c>
      <c r="T478">
        <f>VALUE(dataset!T478)</f>
        <v>7</v>
      </c>
      <c r="U478">
        <f>VALUE(dataset!U478)</f>
        <v>6</v>
      </c>
      <c r="V478">
        <f>MATCH(dataset!V478,{"Basic";"Intermediate";"Advanced"},0)</f>
        <v>3</v>
      </c>
      <c r="W478">
        <f>VALUE(dataset!W478)</f>
        <v>61</v>
      </c>
      <c r="X478">
        <f>VALUE(dataset!X478)</f>
        <v>182.45</v>
      </c>
      <c r="Y478">
        <f>IF(dataset!Y478="Placed",1,0)</f>
        <v>1</v>
      </c>
      <c r="Z478">
        <f>IFERROR(VALUE(RIGHT(dataset!Z478,1)),0)</f>
        <v>1</v>
      </c>
      <c r="AA478">
        <f>MATCH(dataset!AA478,_xlfn._xlws.SORT(_xlfn.UNIQUE(dataset!$AA$2:$AA$501)),0)</f>
        <v>11</v>
      </c>
      <c r="AB478">
        <f>MATCH(dataset!AB478,_xlfn._xlws.SORT(_xlfn.UNIQUE(dataset!$AB$2:$AB$501)),0)</f>
        <v>1</v>
      </c>
      <c r="AC478">
        <f>VALUE(dataset!AC478)</f>
        <v>84904</v>
      </c>
    </row>
    <row r="479" spans="1:29" x14ac:dyDescent="0.3">
      <c r="A479">
        <f>VALUE(RIGHT(dataset!A479,6))</f>
        <v>478</v>
      </c>
      <c r="B479">
        <f>VALUE(dataset!B479)</f>
        <v>21</v>
      </c>
      <c r="C479">
        <f>IF(dataset!C479="Male",1,2)</f>
        <v>1</v>
      </c>
      <c r="D479">
        <f>MATCH(dataset!D479,{"Freshman";"Sophomore";"Junior";"Senior"},0)</f>
        <v>2</v>
      </c>
      <c r="E479">
        <f>MATCH(dataset!E479,_xlfn._xlws.SORT(_xlfn.UNIQUE(dataset!$E$2:$E$501)),0)</f>
        <v>8</v>
      </c>
      <c r="F479">
        <f>VALUE(dataset!F479)</f>
        <v>75</v>
      </c>
      <c r="G479">
        <f>VALUE(dataset!G479)</f>
        <v>18</v>
      </c>
      <c r="H479" s="2">
        <f>VALUE(dataset!H479)</f>
        <v>2.85</v>
      </c>
      <c r="I479">
        <f>MATCH(dataset!I479,{"Poor";"Average";"Good";"Excellent"},0)</f>
        <v>2</v>
      </c>
      <c r="J479">
        <f>VALUE(dataset!J479)</f>
        <v>8</v>
      </c>
      <c r="K479">
        <f>VALUE(dataset!K479)</f>
        <v>11</v>
      </c>
      <c r="L479">
        <f>VALUE(dataset!L479)</f>
        <v>1</v>
      </c>
      <c r="M479">
        <f>VALUE(dataset!M479)</f>
        <v>4</v>
      </c>
      <c r="N479">
        <f>IF(dataset!N479="Yes",1,0)</f>
        <v>1</v>
      </c>
      <c r="O479">
        <f>VALUE(dataset!O479)</f>
        <v>5</v>
      </c>
      <c r="P479">
        <f>IF(dataset!P479="Yes",1,0)</f>
        <v>1</v>
      </c>
      <c r="Q479">
        <f>IF(dataset!Q479="Yes",1,0)</f>
        <v>0</v>
      </c>
      <c r="R479">
        <f>VALUE(dataset!R479)</f>
        <v>100</v>
      </c>
      <c r="S479">
        <f>VALUE(dataset!S479)</f>
        <v>10</v>
      </c>
      <c r="T479">
        <f>VALUE(dataset!T479)</f>
        <v>7</v>
      </c>
      <c r="U479">
        <f>VALUE(dataset!U479)</f>
        <v>7</v>
      </c>
      <c r="V479">
        <f>MATCH(dataset!V479,{"Basic";"Intermediate";"Advanced"},0)</f>
        <v>3</v>
      </c>
      <c r="W479">
        <f>VALUE(dataset!W479)</f>
        <v>79</v>
      </c>
      <c r="X479">
        <f>VALUE(dataset!X479)</f>
        <v>226.75</v>
      </c>
      <c r="Y479">
        <f>IF(dataset!Y479="Placed",1,0)</f>
        <v>1</v>
      </c>
      <c r="Z479">
        <f>IFERROR(VALUE(RIGHT(dataset!Z479,1)),0)</f>
        <v>1</v>
      </c>
      <c r="AA479">
        <f>MATCH(dataset!AA479,_xlfn._xlws.SORT(_xlfn.UNIQUE(dataset!$AA$2:$AA$501)),0)</f>
        <v>17</v>
      </c>
      <c r="AB479">
        <f>MATCH(dataset!AB479,_xlfn._xlws.SORT(_xlfn.UNIQUE(dataset!$AB$2:$AB$501)),0)</f>
        <v>1</v>
      </c>
      <c r="AC479">
        <f>VALUE(dataset!AC479)</f>
        <v>79051</v>
      </c>
    </row>
    <row r="480" spans="1:29" x14ac:dyDescent="0.3">
      <c r="A480">
        <f>VALUE(RIGHT(dataset!A480,6))</f>
        <v>479</v>
      </c>
      <c r="B480">
        <f>VALUE(dataset!B480)</f>
        <v>22</v>
      </c>
      <c r="C480">
        <f>IF(dataset!C480="Male",1,2)</f>
        <v>2</v>
      </c>
      <c r="D480">
        <f>MATCH(dataset!D480,{"Freshman";"Sophomore";"Junior";"Senior"},0)</f>
        <v>1</v>
      </c>
      <c r="E480">
        <f>MATCH(dataset!E480,_xlfn._xlws.SORT(_xlfn.UNIQUE(dataset!$E$2:$E$501)),0)</f>
        <v>6</v>
      </c>
      <c r="F480">
        <f>VALUE(dataset!F480)</f>
        <v>79</v>
      </c>
      <c r="G480">
        <f>VALUE(dataset!G480)</f>
        <v>25</v>
      </c>
      <c r="H480" s="2">
        <f>VALUE(dataset!H480)</f>
        <v>3.21</v>
      </c>
      <c r="I480">
        <f>MATCH(dataset!I480,{"Poor";"Average";"Good";"Excellent"},0)</f>
        <v>3</v>
      </c>
      <c r="J480">
        <f>VALUE(dataset!J480)</f>
        <v>4</v>
      </c>
      <c r="K480">
        <f>VALUE(dataset!K480)</f>
        <v>7</v>
      </c>
      <c r="L480">
        <f>VALUE(dataset!L480)</f>
        <v>3</v>
      </c>
      <c r="M480">
        <f>VALUE(dataset!M480)</f>
        <v>0</v>
      </c>
      <c r="N480">
        <f>IF(dataset!N480="Yes",1,0)</f>
        <v>0</v>
      </c>
      <c r="O480">
        <f>VALUE(dataset!O480)</f>
        <v>3</v>
      </c>
      <c r="P480">
        <f>IF(dataset!P480="Yes",1,0)</f>
        <v>1</v>
      </c>
      <c r="Q480">
        <f>IF(dataset!Q480="Yes",1,0)</f>
        <v>0</v>
      </c>
      <c r="R480">
        <f>VALUE(dataset!R480)</f>
        <v>98</v>
      </c>
      <c r="S480">
        <f>VALUE(dataset!S480)</f>
        <v>9</v>
      </c>
      <c r="T480">
        <f>VALUE(dataset!T480)</f>
        <v>5</v>
      </c>
      <c r="U480">
        <f>VALUE(dataset!U480)</f>
        <v>4</v>
      </c>
      <c r="V480">
        <f>MATCH(dataset!V480,{"Basic";"Intermediate";"Advanced"},0)</f>
        <v>3</v>
      </c>
      <c r="W480">
        <f>VALUE(dataset!W480)</f>
        <v>55</v>
      </c>
      <c r="X480">
        <f>VALUE(dataset!X480)</f>
        <v>180.55</v>
      </c>
      <c r="Y480">
        <f>IF(dataset!Y480="Placed",1,0)</f>
        <v>0</v>
      </c>
      <c r="Z480">
        <f>IFERROR(VALUE(RIGHT(dataset!Z480,1)),0)</f>
        <v>0</v>
      </c>
      <c r="AA480">
        <f>MATCH(dataset!AA480,_xlfn._xlws.SORT(_xlfn.UNIQUE(dataset!$AA$2:$AA$501)),0)</f>
        <v>14</v>
      </c>
      <c r="AB480">
        <f>MATCH(dataset!AB480,_xlfn._xlws.SORT(_xlfn.UNIQUE(dataset!$AB$2:$AB$501)),0)</f>
        <v>3</v>
      </c>
      <c r="AC480">
        <f>VALUE(dataset!AC480)</f>
        <v>0</v>
      </c>
    </row>
    <row r="481" spans="1:29" x14ac:dyDescent="0.3">
      <c r="A481">
        <f>VALUE(RIGHT(dataset!A481,6))</f>
        <v>480</v>
      </c>
      <c r="B481">
        <f>VALUE(dataset!B481)</f>
        <v>20</v>
      </c>
      <c r="C481">
        <f>IF(dataset!C481="Male",1,2)</f>
        <v>2</v>
      </c>
      <c r="D481">
        <f>MATCH(dataset!D481,{"Freshman";"Sophomore";"Junior";"Senior"},0)</f>
        <v>4</v>
      </c>
      <c r="E481">
        <f>MATCH(dataset!E481,_xlfn._xlws.SORT(_xlfn.UNIQUE(dataset!$E$2:$E$501)),0)</f>
        <v>3</v>
      </c>
      <c r="F481">
        <f>VALUE(dataset!F481)</f>
        <v>77</v>
      </c>
      <c r="G481">
        <f>VALUE(dataset!G481)</f>
        <v>22</v>
      </c>
      <c r="H481" s="2">
        <f>VALUE(dataset!H481)</f>
        <v>3.25</v>
      </c>
      <c r="I481">
        <f>MATCH(dataset!I481,{"Poor";"Average";"Good";"Excellent"},0)</f>
        <v>3</v>
      </c>
      <c r="J481">
        <f>VALUE(dataset!J481)</f>
        <v>7</v>
      </c>
      <c r="K481">
        <f>VALUE(dataset!K481)</f>
        <v>11</v>
      </c>
      <c r="L481">
        <f>VALUE(dataset!L481)</f>
        <v>4</v>
      </c>
      <c r="M481">
        <f>VALUE(dataset!M481)</f>
        <v>5</v>
      </c>
      <c r="N481">
        <f>IF(dataset!N481="Yes",1,0)</f>
        <v>1</v>
      </c>
      <c r="O481">
        <f>VALUE(dataset!O481)</f>
        <v>5</v>
      </c>
      <c r="P481">
        <f>IF(dataset!P481="Yes",1,0)</f>
        <v>0</v>
      </c>
      <c r="Q481">
        <f>IF(dataset!Q481="Yes",1,0)</f>
        <v>1</v>
      </c>
      <c r="R481">
        <f>VALUE(dataset!R481)</f>
        <v>100</v>
      </c>
      <c r="S481">
        <f>VALUE(dataset!S481)</f>
        <v>9</v>
      </c>
      <c r="T481">
        <f>VALUE(dataset!T481)</f>
        <v>8</v>
      </c>
      <c r="U481">
        <f>VALUE(dataset!U481)</f>
        <v>7</v>
      </c>
      <c r="V481">
        <f>MATCH(dataset!V481,{"Basic";"Intermediate";"Advanced"},0)</f>
        <v>3</v>
      </c>
      <c r="W481">
        <f>VALUE(dataset!W481)</f>
        <v>88</v>
      </c>
      <c r="X481">
        <f>VALUE(dataset!X481)</f>
        <v>235.75</v>
      </c>
      <c r="Y481">
        <f>IF(dataset!Y481="Placed",1,0)</f>
        <v>1</v>
      </c>
      <c r="Z481">
        <f>IFERROR(VALUE(RIGHT(dataset!Z481,1)),0)</f>
        <v>1</v>
      </c>
      <c r="AA481">
        <f>MATCH(dataset!AA481,_xlfn._xlws.SORT(_xlfn.UNIQUE(dataset!$AA$2:$AA$501)),0)</f>
        <v>3</v>
      </c>
      <c r="AB481">
        <f>MATCH(dataset!AB481,_xlfn._xlws.SORT(_xlfn.UNIQUE(dataset!$AB$2:$AB$501)),0)</f>
        <v>1</v>
      </c>
      <c r="AC481">
        <f>VALUE(dataset!AC481)</f>
        <v>96951</v>
      </c>
    </row>
    <row r="482" spans="1:29" x14ac:dyDescent="0.3">
      <c r="A482">
        <f>VALUE(RIGHT(dataset!A482,6))</f>
        <v>481</v>
      </c>
      <c r="B482">
        <f>VALUE(dataset!B482)</f>
        <v>22</v>
      </c>
      <c r="C482">
        <f>IF(dataset!C482="Male",1,2)</f>
        <v>2</v>
      </c>
      <c r="D482">
        <f>MATCH(dataset!D482,{"Freshman";"Sophomore";"Junior";"Senior"},0)</f>
        <v>3</v>
      </c>
      <c r="E482">
        <f>MATCH(dataset!E482,_xlfn._xlws.SORT(_xlfn.UNIQUE(dataset!$E$2:$E$501)),0)</f>
        <v>7</v>
      </c>
      <c r="F482">
        <f>VALUE(dataset!F482)</f>
        <v>87</v>
      </c>
      <c r="G482">
        <f>VALUE(dataset!G482)</f>
        <v>29</v>
      </c>
      <c r="H482" s="2">
        <f>VALUE(dataset!H482)</f>
        <v>3.43</v>
      </c>
      <c r="I482">
        <f>MATCH(dataset!I482,{"Poor";"Average";"Good";"Excellent"},0)</f>
        <v>3</v>
      </c>
      <c r="J482">
        <f>VALUE(dataset!J482)</f>
        <v>4</v>
      </c>
      <c r="K482">
        <f>VALUE(dataset!K482)</f>
        <v>5</v>
      </c>
      <c r="L482">
        <f>VALUE(dataset!L482)</f>
        <v>4</v>
      </c>
      <c r="M482">
        <f>VALUE(dataset!M482)</f>
        <v>0</v>
      </c>
      <c r="N482">
        <f>IF(dataset!N482="Yes",1,0)</f>
        <v>1</v>
      </c>
      <c r="O482">
        <f>VALUE(dataset!O482)</f>
        <v>3</v>
      </c>
      <c r="P482">
        <f>IF(dataset!P482="Yes",1,0)</f>
        <v>1</v>
      </c>
      <c r="Q482">
        <f>IF(dataset!Q482="Yes",1,0)</f>
        <v>1</v>
      </c>
      <c r="R482">
        <f>VALUE(dataset!R482)</f>
        <v>85</v>
      </c>
      <c r="S482">
        <f>VALUE(dataset!S482)</f>
        <v>10</v>
      </c>
      <c r="T482">
        <f>VALUE(dataset!T482)</f>
        <v>9</v>
      </c>
      <c r="U482">
        <f>VALUE(dataset!U482)</f>
        <v>5</v>
      </c>
      <c r="V482">
        <f>MATCH(dataset!V482,{"Basic";"Intermediate";"Advanced"},0)</f>
        <v>3</v>
      </c>
      <c r="W482">
        <f>VALUE(dataset!W482)</f>
        <v>60</v>
      </c>
      <c r="X482">
        <f>VALUE(dataset!X482)</f>
        <v>183.95</v>
      </c>
      <c r="Y482">
        <f>IF(dataset!Y482="Placed",1,0)</f>
        <v>1</v>
      </c>
      <c r="Z482">
        <f>IFERROR(VALUE(RIGHT(dataset!Z482,1)),0)</f>
        <v>1</v>
      </c>
      <c r="AA482">
        <f>MATCH(dataset!AA482,_xlfn._xlws.SORT(_xlfn.UNIQUE(dataset!$AA$2:$AA$501)),0)</f>
        <v>5</v>
      </c>
      <c r="AB482">
        <f>MATCH(dataset!AB482,_xlfn._xlws.SORT(_xlfn.UNIQUE(dataset!$AB$2:$AB$501)),0)</f>
        <v>4</v>
      </c>
      <c r="AC482">
        <f>VALUE(dataset!AC482)</f>
        <v>109688</v>
      </c>
    </row>
    <row r="483" spans="1:29" x14ac:dyDescent="0.3">
      <c r="A483">
        <f>VALUE(RIGHT(dataset!A483,6))</f>
        <v>482</v>
      </c>
      <c r="B483">
        <f>VALUE(dataset!B483)</f>
        <v>20</v>
      </c>
      <c r="C483">
        <f>IF(dataset!C483="Male",1,2)</f>
        <v>1</v>
      </c>
      <c r="D483">
        <f>MATCH(dataset!D483,{"Freshman";"Sophomore";"Junior";"Senior"},0)</f>
        <v>3</v>
      </c>
      <c r="E483">
        <f>MATCH(dataset!E483,_xlfn._xlws.SORT(_xlfn.UNIQUE(dataset!$E$2:$E$501)),0)</f>
        <v>1</v>
      </c>
      <c r="F483">
        <f>VALUE(dataset!F483)</f>
        <v>88</v>
      </c>
      <c r="G483">
        <f>VALUE(dataset!G483)</f>
        <v>25</v>
      </c>
      <c r="H483" s="2">
        <f>VALUE(dataset!H483)</f>
        <v>3.44</v>
      </c>
      <c r="I483">
        <f>MATCH(dataset!I483,{"Poor";"Average";"Good";"Excellent"},0)</f>
        <v>3</v>
      </c>
      <c r="J483">
        <f>VALUE(dataset!J483)</f>
        <v>9</v>
      </c>
      <c r="K483">
        <f>VALUE(dataset!K483)</f>
        <v>15</v>
      </c>
      <c r="L483">
        <f>VALUE(dataset!L483)</f>
        <v>0</v>
      </c>
      <c r="M483">
        <f>VALUE(dataset!M483)</f>
        <v>1</v>
      </c>
      <c r="N483">
        <f>IF(dataset!N483="Yes",1,0)</f>
        <v>1</v>
      </c>
      <c r="O483">
        <f>VALUE(dataset!O483)</f>
        <v>5</v>
      </c>
      <c r="P483">
        <f>IF(dataset!P483="Yes",1,0)</f>
        <v>0</v>
      </c>
      <c r="Q483">
        <f>IF(dataset!Q483="Yes",1,0)</f>
        <v>1</v>
      </c>
      <c r="R483">
        <f>VALUE(dataset!R483)</f>
        <v>100</v>
      </c>
      <c r="S483">
        <f>VALUE(dataset!S483)</f>
        <v>7</v>
      </c>
      <c r="T483">
        <f>VALUE(dataset!T483)</f>
        <v>4</v>
      </c>
      <c r="U483">
        <f>VALUE(dataset!U483)</f>
        <v>8</v>
      </c>
      <c r="V483">
        <f>MATCH(dataset!V483,{"Basic";"Intermediate";"Advanced"},0)</f>
        <v>2</v>
      </c>
      <c r="W483">
        <f>VALUE(dataset!W483)</f>
        <v>87</v>
      </c>
      <c r="X483">
        <f>VALUE(dataset!X483)</f>
        <v>246.1</v>
      </c>
      <c r="Y483">
        <f>IF(dataset!Y483="Placed",1,0)</f>
        <v>1</v>
      </c>
      <c r="Z483">
        <f>IFERROR(VALUE(RIGHT(dataset!Z483,1)),0)</f>
        <v>1</v>
      </c>
      <c r="AA483">
        <f>MATCH(dataset!AA483,_xlfn._xlws.SORT(_xlfn.UNIQUE(dataset!$AA$2:$AA$501)),0)</f>
        <v>8</v>
      </c>
      <c r="AB483">
        <f>MATCH(dataset!AB483,_xlfn._xlws.SORT(_xlfn.UNIQUE(dataset!$AB$2:$AB$501)),0)</f>
        <v>1</v>
      </c>
      <c r="AC483">
        <f>VALUE(dataset!AC483)</f>
        <v>94507</v>
      </c>
    </row>
    <row r="484" spans="1:29" x14ac:dyDescent="0.3">
      <c r="A484">
        <f>VALUE(RIGHT(dataset!A484,6))</f>
        <v>483</v>
      </c>
      <c r="B484">
        <f>VALUE(dataset!B484)</f>
        <v>21</v>
      </c>
      <c r="C484">
        <f>IF(dataset!C484="Male",1,2)</f>
        <v>1</v>
      </c>
      <c r="D484">
        <f>MATCH(dataset!D484,{"Freshman";"Sophomore";"Junior";"Senior"},0)</f>
        <v>1</v>
      </c>
      <c r="E484">
        <f>MATCH(dataset!E484,_xlfn._xlws.SORT(_xlfn.UNIQUE(dataset!$E$2:$E$501)),0)</f>
        <v>3</v>
      </c>
      <c r="F484">
        <f>VALUE(dataset!F484)</f>
        <v>76</v>
      </c>
      <c r="G484">
        <f>VALUE(dataset!G484)</f>
        <v>20</v>
      </c>
      <c r="H484" s="2">
        <f>VALUE(dataset!H484)</f>
        <v>3.1</v>
      </c>
      <c r="I484">
        <f>MATCH(dataset!I484,{"Poor";"Average";"Good";"Excellent"},0)</f>
        <v>2</v>
      </c>
      <c r="J484">
        <f>VALUE(dataset!J484)</f>
        <v>6</v>
      </c>
      <c r="K484">
        <f>VALUE(dataset!K484)</f>
        <v>7</v>
      </c>
      <c r="L484">
        <f>VALUE(dataset!L484)</f>
        <v>2</v>
      </c>
      <c r="M484">
        <f>VALUE(dataset!M484)</f>
        <v>0</v>
      </c>
      <c r="N484">
        <f>IF(dataset!N484="Yes",1,0)</f>
        <v>1</v>
      </c>
      <c r="O484">
        <f>VALUE(dataset!O484)</f>
        <v>2</v>
      </c>
      <c r="P484">
        <f>IF(dataset!P484="Yes",1,0)</f>
        <v>0</v>
      </c>
      <c r="Q484">
        <f>IF(dataset!Q484="Yes",1,0)</f>
        <v>0</v>
      </c>
      <c r="R484">
        <f>VALUE(dataset!R484)</f>
        <v>88</v>
      </c>
      <c r="S484">
        <f>VALUE(dataset!S484)</f>
        <v>7</v>
      </c>
      <c r="T484">
        <f>VALUE(dataset!T484)</f>
        <v>7</v>
      </c>
      <c r="U484">
        <f>VALUE(dataset!U484)</f>
        <v>7</v>
      </c>
      <c r="V484">
        <f>MATCH(dataset!V484,{"Basic";"Intermediate";"Advanced"},0)</f>
        <v>3</v>
      </c>
      <c r="W484">
        <f>VALUE(dataset!W484)</f>
        <v>64</v>
      </c>
      <c r="X484">
        <f>VALUE(dataset!X484)</f>
        <v>183.9</v>
      </c>
      <c r="Y484">
        <f>IF(dataset!Y484="Placed",1,0)</f>
        <v>0</v>
      </c>
      <c r="Z484">
        <f>IFERROR(VALUE(RIGHT(dataset!Z484,1)),0)</f>
        <v>0</v>
      </c>
      <c r="AA484">
        <f>MATCH(dataset!AA484,_xlfn._xlws.SORT(_xlfn.UNIQUE(dataset!$AA$2:$AA$501)),0)</f>
        <v>14</v>
      </c>
      <c r="AB484">
        <f>MATCH(dataset!AB484,_xlfn._xlws.SORT(_xlfn.UNIQUE(dataset!$AB$2:$AB$501)),0)</f>
        <v>3</v>
      </c>
      <c r="AC484">
        <f>VALUE(dataset!AC484)</f>
        <v>0</v>
      </c>
    </row>
    <row r="485" spans="1:29" x14ac:dyDescent="0.3">
      <c r="A485">
        <f>VALUE(RIGHT(dataset!A485,6))</f>
        <v>484</v>
      </c>
      <c r="B485">
        <f>VALUE(dataset!B485)</f>
        <v>20</v>
      </c>
      <c r="C485">
        <f>IF(dataset!C485="Male",1,2)</f>
        <v>2</v>
      </c>
      <c r="D485">
        <f>MATCH(dataset!D485,{"Freshman";"Sophomore";"Junior";"Senior"},0)</f>
        <v>2</v>
      </c>
      <c r="E485">
        <f>MATCH(dataset!E485,_xlfn._xlws.SORT(_xlfn.UNIQUE(dataset!$E$2:$E$501)),0)</f>
        <v>3</v>
      </c>
      <c r="F485">
        <f>VALUE(dataset!F485)</f>
        <v>84</v>
      </c>
      <c r="G485">
        <f>VALUE(dataset!G485)</f>
        <v>33</v>
      </c>
      <c r="H485" s="2">
        <f>VALUE(dataset!H485)</f>
        <v>3.09</v>
      </c>
      <c r="I485">
        <f>MATCH(dataset!I485,{"Poor";"Average";"Good";"Excellent"},0)</f>
        <v>2</v>
      </c>
      <c r="J485">
        <f>VALUE(dataset!J485)</f>
        <v>8</v>
      </c>
      <c r="K485">
        <f>VALUE(dataset!K485)</f>
        <v>14</v>
      </c>
      <c r="L485">
        <f>VALUE(dataset!L485)</f>
        <v>2</v>
      </c>
      <c r="M485">
        <f>VALUE(dataset!M485)</f>
        <v>6</v>
      </c>
      <c r="N485">
        <f>IF(dataset!N485="Yes",1,0)</f>
        <v>1</v>
      </c>
      <c r="O485">
        <f>VALUE(dataset!O485)</f>
        <v>5</v>
      </c>
      <c r="P485">
        <f>IF(dataset!P485="Yes",1,0)</f>
        <v>0</v>
      </c>
      <c r="Q485">
        <f>IF(dataset!Q485="Yes",1,0)</f>
        <v>1</v>
      </c>
      <c r="R485">
        <f>VALUE(dataset!R485)</f>
        <v>100</v>
      </c>
      <c r="S485">
        <f>VALUE(dataset!S485)</f>
        <v>9</v>
      </c>
      <c r="T485">
        <f>VALUE(dataset!T485)</f>
        <v>5</v>
      </c>
      <c r="U485">
        <f>VALUE(dataset!U485)</f>
        <v>7</v>
      </c>
      <c r="V485">
        <f>MATCH(dataset!V485,{"Basic";"Intermediate";"Advanced"},0)</f>
        <v>3</v>
      </c>
      <c r="W485">
        <f>VALUE(dataset!W485)</f>
        <v>90</v>
      </c>
      <c r="X485">
        <f>VALUE(dataset!X485)</f>
        <v>241.35</v>
      </c>
      <c r="Y485">
        <f>IF(dataset!Y485="Placed",1,0)</f>
        <v>1</v>
      </c>
      <c r="Z485">
        <f>IFERROR(VALUE(RIGHT(dataset!Z485,1)),0)</f>
        <v>1</v>
      </c>
      <c r="AA485">
        <f>MATCH(dataset!AA485,_xlfn._xlws.SORT(_xlfn.UNIQUE(dataset!$AA$2:$AA$501)),0)</f>
        <v>11</v>
      </c>
      <c r="AB485">
        <f>MATCH(dataset!AB485,_xlfn._xlws.SORT(_xlfn.UNIQUE(dataset!$AB$2:$AB$501)),0)</f>
        <v>2</v>
      </c>
      <c r="AC485">
        <f>VALUE(dataset!AC485)</f>
        <v>91292</v>
      </c>
    </row>
    <row r="486" spans="1:29" x14ac:dyDescent="0.3">
      <c r="A486">
        <f>VALUE(RIGHT(dataset!A486,6))</f>
        <v>485</v>
      </c>
      <c r="B486">
        <f>VALUE(dataset!B486)</f>
        <v>23</v>
      </c>
      <c r="C486">
        <f>IF(dataset!C486="Male",1,2)</f>
        <v>1</v>
      </c>
      <c r="D486">
        <f>MATCH(dataset!D486,{"Freshman";"Sophomore";"Junior";"Senior"},0)</f>
        <v>4</v>
      </c>
      <c r="E486">
        <f>MATCH(dataset!E486,_xlfn._xlws.SORT(_xlfn.UNIQUE(dataset!$E$2:$E$501)),0)</f>
        <v>8</v>
      </c>
      <c r="F486">
        <f>VALUE(dataset!F486)</f>
        <v>90</v>
      </c>
      <c r="G486">
        <f>VALUE(dataset!G486)</f>
        <v>24</v>
      </c>
      <c r="H486" s="2">
        <f>VALUE(dataset!H486)</f>
        <v>3.46</v>
      </c>
      <c r="I486">
        <f>MATCH(dataset!I486,{"Poor";"Average";"Good";"Excellent"},0)</f>
        <v>3</v>
      </c>
      <c r="J486">
        <f>VALUE(dataset!J486)</f>
        <v>9</v>
      </c>
      <c r="K486">
        <f>VALUE(dataset!K486)</f>
        <v>13</v>
      </c>
      <c r="L486">
        <f>VALUE(dataset!L486)</f>
        <v>2</v>
      </c>
      <c r="M486">
        <f>VALUE(dataset!M486)</f>
        <v>4</v>
      </c>
      <c r="N486">
        <f>IF(dataset!N486="Yes",1,0)</f>
        <v>1</v>
      </c>
      <c r="O486">
        <f>VALUE(dataset!O486)</f>
        <v>5</v>
      </c>
      <c r="P486">
        <f>IF(dataset!P486="Yes",1,0)</f>
        <v>0</v>
      </c>
      <c r="Q486">
        <f>IF(dataset!Q486="Yes",1,0)</f>
        <v>1</v>
      </c>
      <c r="R486">
        <f>VALUE(dataset!R486)</f>
        <v>100</v>
      </c>
      <c r="S486">
        <f>VALUE(dataset!S486)</f>
        <v>8</v>
      </c>
      <c r="T486">
        <f>VALUE(dataset!T486)</f>
        <v>8</v>
      </c>
      <c r="U486">
        <f>VALUE(dataset!U486)</f>
        <v>8</v>
      </c>
      <c r="V486">
        <f>MATCH(dataset!V486,{"Basic";"Intermediate";"Advanced"},0)</f>
        <v>3</v>
      </c>
      <c r="W486">
        <f>VALUE(dataset!W486)</f>
        <v>90</v>
      </c>
      <c r="X486">
        <f>VALUE(dataset!X486)</f>
        <v>248.9</v>
      </c>
      <c r="Y486">
        <f>IF(dataset!Y486="Placed",1,0)</f>
        <v>1</v>
      </c>
      <c r="Z486">
        <f>IFERROR(VALUE(RIGHT(dataset!Z486,1)),0)</f>
        <v>1</v>
      </c>
      <c r="AA486">
        <f>MATCH(dataset!AA486,_xlfn._xlws.SORT(_xlfn.UNIQUE(dataset!$AA$2:$AA$501)),0)</f>
        <v>17</v>
      </c>
      <c r="AB486">
        <f>MATCH(dataset!AB486,_xlfn._xlws.SORT(_xlfn.UNIQUE(dataset!$AB$2:$AB$501)),0)</f>
        <v>1</v>
      </c>
      <c r="AC486">
        <f>VALUE(dataset!AC486)</f>
        <v>104121</v>
      </c>
    </row>
    <row r="487" spans="1:29" x14ac:dyDescent="0.3">
      <c r="A487">
        <f>VALUE(RIGHT(dataset!A487,6))</f>
        <v>486</v>
      </c>
      <c r="B487">
        <f>VALUE(dataset!B487)</f>
        <v>21</v>
      </c>
      <c r="C487">
        <f>IF(dataset!C487="Male",1,2)</f>
        <v>2</v>
      </c>
      <c r="D487">
        <f>MATCH(dataset!D487,{"Freshman";"Sophomore";"Junior";"Senior"},0)</f>
        <v>4</v>
      </c>
      <c r="E487">
        <f>MATCH(dataset!E487,_xlfn._xlws.SORT(_xlfn.UNIQUE(dataset!$E$2:$E$501)),0)</f>
        <v>3</v>
      </c>
      <c r="F487">
        <f>VALUE(dataset!F487)</f>
        <v>81</v>
      </c>
      <c r="G487">
        <f>VALUE(dataset!G487)</f>
        <v>18</v>
      </c>
      <c r="H487" s="2">
        <f>VALUE(dataset!H487)</f>
        <v>3.15</v>
      </c>
      <c r="I487">
        <f>MATCH(dataset!I487,{"Poor";"Average";"Good";"Excellent"},0)</f>
        <v>2</v>
      </c>
      <c r="J487">
        <f>VALUE(dataset!J487)</f>
        <v>7</v>
      </c>
      <c r="K487">
        <f>VALUE(dataset!K487)</f>
        <v>8</v>
      </c>
      <c r="L487">
        <f>VALUE(dataset!L487)</f>
        <v>4</v>
      </c>
      <c r="M487">
        <f>VALUE(dataset!M487)</f>
        <v>5</v>
      </c>
      <c r="N487">
        <f>IF(dataset!N487="Yes",1,0)</f>
        <v>1</v>
      </c>
      <c r="O487">
        <f>VALUE(dataset!O487)</f>
        <v>5</v>
      </c>
      <c r="P487">
        <f>IF(dataset!P487="Yes",1,0)</f>
        <v>0</v>
      </c>
      <c r="Q487">
        <f>IF(dataset!Q487="Yes",1,0)</f>
        <v>1</v>
      </c>
      <c r="R487">
        <f>VALUE(dataset!R487)</f>
        <v>100</v>
      </c>
      <c r="S487">
        <f>VALUE(dataset!S487)</f>
        <v>10</v>
      </c>
      <c r="T487">
        <f>VALUE(dataset!T487)</f>
        <v>6</v>
      </c>
      <c r="U487">
        <f>VALUE(dataset!U487)</f>
        <v>6</v>
      </c>
      <c r="V487">
        <f>MATCH(dataset!V487,{"Basic";"Intermediate";"Advanced"},0)</f>
        <v>3</v>
      </c>
      <c r="W487">
        <f>VALUE(dataset!W487)</f>
        <v>94</v>
      </c>
      <c r="X487">
        <f>VALUE(dataset!X487)</f>
        <v>231.25</v>
      </c>
      <c r="Y487">
        <f>IF(dataset!Y487="Placed",1,0)</f>
        <v>1</v>
      </c>
      <c r="Z487">
        <f>IFERROR(VALUE(RIGHT(dataset!Z487,1)),0)</f>
        <v>1</v>
      </c>
      <c r="AA487">
        <f>MATCH(dataset!AA487,_xlfn._xlws.SORT(_xlfn.UNIQUE(dataset!$AA$2:$AA$501)),0)</f>
        <v>11</v>
      </c>
      <c r="AB487">
        <f>MATCH(dataset!AB487,_xlfn._xlws.SORT(_xlfn.UNIQUE(dataset!$AB$2:$AB$501)),0)</f>
        <v>1</v>
      </c>
      <c r="AC487">
        <f>VALUE(dataset!AC487)</f>
        <v>73230</v>
      </c>
    </row>
    <row r="488" spans="1:29" x14ac:dyDescent="0.3">
      <c r="A488">
        <f>VALUE(RIGHT(dataset!A488,6))</f>
        <v>487</v>
      </c>
      <c r="B488">
        <f>VALUE(dataset!B488)</f>
        <v>21</v>
      </c>
      <c r="C488">
        <f>IF(dataset!C488="Male",1,2)</f>
        <v>2</v>
      </c>
      <c r="D488">
        <f>MATCH(dataset!D488,{"Freshman";"Sophomore";"Junior";"Senior"},0)</f>
        <v>4</v>
      </c>
      <c r="E488">
        <f>MATCH(dataset!E488,_xlfn._xlws.SORT(_xlfn.UNIQUE(dataset!$E$2:$E$501)),0)</f>
        <v>1</v>
      </c>
      <c r="F488">
        <f>VALUE(dataset!F488)</f>
        <v>73</v>
      </c>
      <c r="G488">
        <f>VALUE(dataset!G488)</f>
        <v>21</v>
      </c>
      <c r="H488" s="2">
        <f>VALUE(dataset!H488)</f>
        <v>2.79</v>
      </c>
      <c r="I488">
        <f>MATCH(dataset!I488,{"Poor";"Average";"Good";"Excellent"},0)</f>
        <v>2</v>
      </c>
      <c r="J488">
        <f>VALUE(dataset!J488)</f>
        <v>8</v>
      </c>
      <c r="K488">
        <f>VALUE(dataset!K488)</f>
        <v>9</v>
      </c>
      <c r="L488">
        <f>VALUE(dataset!L488)</f>
        <v>0</v>
      </c>
      <c r="M488">
        <f>VALUE(dataset!M488)</f>
        <v>4</v>
      </c>
      <c r="N488">
        <f>IF(dataset!N488="Yes",1,0)</f>
        <v>1</v>
      </c>
      <c r="O488">
        <f>VALUE(dataset!O488)</f>
        <v>3</v>
      </c>
      <c r="P488">
        <f>IF(dataset!P488="Yes",1,0)</f>
        <v>1</v>
      </c>
      <c r="Q488">
        <f>IF(dataset!Q488="Yes",1,0)</f>
        <v>0</v>
      </c>
      <c r="R488">
        <f>VALUE(dataset!R488)</f>
        <v>98</v>
      </c>
      <c r="S488">
        <f>VALUE(dataset!S488)</f>
        <v>7</v>
      </c>
      <c r="T488">
        <f>VALUE(dataset!T488)</f>
        <v>7</v>
      </c>
      <c r="U488">
        <f>VALUE(dataset!U488)</f>
        <v>7</v>
      </c>
      <c r="V488">
        <f>MATCH(dataset!V488,{"Basic";"Intermediate";"Advanced"},0)</f>
        <v>2</v>
      </c>
      <c r="W488">
        <f>VALUE(dataset!W488)</f>
        <v>63</v>
      </c>
      <c r="X488">
        <f>VALUE(dataset!X488)</f>
        <v>195.75</v>
      </c>
      <c r="Y488">
        <f>IF(dataset!Y488="Placed",1,0)</f>
        <v>0</v>
      </c>
      <c r="Z488">
        <f>IFERROR(VALUE(RIGHT(dataset!Z488,1)),0)</f>
        <v>0</v>
      </c>
      <c r="AA488">
        <f>MATCH(dataset!AA488,_xlfn._xlws.SORT(_xlfn.UNIQUE(dataset!$AA$2:$AA$501)),0)</f>
        <v>14</v>
      </c>
      <c r="AB488">
        <f>MATCH(dataset!AB488,_xlfn._xlws.SORT(_xlfn.UNIQUE(dataset!$AB$2:$AB$501)),0)</f>
        <v>3</v>
      </c>
      <c r="AC488">
        <f>VALUE(dataset!AC488)</f>
        <v>0</v>
      </c>
    </row>
    <row r="489" spans="1:29" x14ac:dyDescent="0.3">
      <c r="A489">
        <f>VALUE(RIGHT(dataset!A489,6))</f>
        <v>488</v>
      </c>
      <c r="B489">
        <f>VALUE(dataset!B489)</f>
        <v>24</v>
      </c>
      <c r="C489">
        <f>IF(dataset!C489="Male",1,2)</f>
        <v>1</v>
      </c>
      <c r="D489">
        <f>MATCH(dataset!D489,{"Freshman";"Sophomore";"Junior";"Senior"},0)</f>
        <v>3</v>
      </c>
      <c r="E489">
        <f>MATCH(dataset!E489,_xlfn._xlws.SORT(_xlfn.UNIQUE(dataset!$E$2:$E$501)),0)</f>
        <v>3</v>
      </c>
      <c r="F489">
        <f>VALUE(dataset!F489)</f>
        <v>81</v>
      </c>
      <c r="G489">
        <f>VALUE(dataset!G489)</f>
        <v>18</v>
      </c>
      <c r="H489" s="2">
        <f>VALUE(dataset!H489)</f>
        <v>3.32</v>
      </c>
      <c r="I489">
        <f>MATCH(dataset!I489,{"Poor";"Average";"Good";"Excellent"},0)</f>
        <v>3</v>
      </c>
      <c r="J489">
        <f>VALUE(dataset!J489)</f>
        <v>9</v>
      </c>
      <c r="K489">
        <f>VALUE(dataset!K489)</f>
        <v>9</v>
      </c>
      <c r="L489">
        <f>VALUE(dataset!L489)</f>
        <v>3</v>
      </c>
      <c r="M489">
        <f>VALUE(dataset!M489)</f>
        <v>5</v>
      </c>
      <c r="N489">
        <f>IF(dataset!N489="Yes",1,0)</f>
        <v>1</v>
      </c>
      <c r="O489">
        <f>VALUE(dataset!O489)</f>
        <v>4</v>
      </c>
      <c r="P489">
        <f>IF(dataset!P489="Yes",1,0)</f>
        <v>1</v>
      </c>
      <c r="Q489">
        <f>IF(dataset!Q489="Yes",1,0)</f>
        <v>1</v>
      </c>
      <c r="R489">
        <f>VALUE(dataset!R489)</f>
        <v>100</v>
      </c>
      <c r="S489">
        <f>VALUE(dataset!S489)</f>
        <v>10</v>
      </c>
      <c r="T489">
        <f>VALUE(dataset!T489)</f>
        <v>9</v>
      </c>
      <c r="U489">
        <f>VALUE(dataset!U489)</f>
        <v>9</v>
      </c>
      <c r="V489">
        <f>MATCH(dataset!V489,{"Basic";"Intermediate";"Advanced"},0)</f>
        <v>3</v>
      </c>
      <c r="W489">
        <f>VALUE(dataset!W489)</f>
        <v>83</v>
      </c>
      <c r="X489">
        <f>VALUE(dataset!X489)</f>
        <v>237.8</v>
      </c>
      <c r="Y489">
        <f>IF(dataset!Y489="Placed",1,0)</f>
        <v>1</v>
      </c>
      <c r="Z489">
        <f>IFERROR(VALUE(RIGHT(dataset!Z489,1)),0)</f>
        <v>1</v>
      </c>
      <c r="AA489">
        <f>MATCH(dataset!AA489,_xlfn._xlws.SORT(_xlfn.UNIQUE(dataset!$AA$2:$AA$501)),0)</f>
        <v>11</v>
      </c>
      <c r="AB489">
        <f>MATCH(dataset!AB489,_xlfn._xlws.SORT(_xlfn.UNIQUE(dataset!$AB$2:$AB$501)),0)</f>
        <v>1</v>
      </c>
      <c r="AC489">
        <f>VALUE(dataset!AC489)</f>
        <v>78867</v>
      </c>
    </row>
    <row r="490" spans="1:29" x14ac:dyDescent="0.3">
      <c r="A490">
        <f>VALUE(RIGHT(dataset!A490,6))</f>
        <v>489</v>
      </c>
      <c r="B490">
        <f>VALUE(dataset!B490)</f>
        <v>20</v>
      </c>
      <c r="C490">
        <f>IF(dataset!C490="Male",1,2)</f>
        <v>1</v>
      </c>
      <c r="D490">
        <f>MATCH(dataset!D490,{"Freshman";"Sophomore";"Junior";"Senior"},0)</f>
        <v>3</v>
      </c>
      <c r="E490">
        <f>MATCH(dataset!E490,_xlfn._xlws.SORT(_xlfn.UNIQUE(dataset!$E$2:$E$501)),0)</f>
        <v>2</v>
      </c>
      <c r="F490">
        <f>VALUE(dataset!F490)</f>
        <v>70</v>
      </c>
      <c r="G490">
        <f>VALUE(dataset!G490)</f>
        <v>22</v>
      </c>
      <c r="H490" s="2">
        <f>VALUE(dataset!H490)</f>
        <v>2.95</v>
      </c>
      <c r="I490">
        <f>MATCH(dataset!I490,{"Poor";"Average";"Good";"Excellent"},0)</f>
        <v>2</v>
      </c>
      <c r="J490">
        <f>VALUE(dataset!J490)</f>
        <v>4</v>
      </c>
      <c r="K490">
        <f>VALUE(dataset!K490)</f>
        <v>7</v>
      </c>
      <c r="L490">
        <f>VALUE(dataset!L490)</f>
        <v>0</v>
      </c>
      <c r="M490">
        <f>VALUE(dataset!M490)</f>
        <v>1</v>
      </c>
      <c r="N490">
        <f>IF(dataset!N490="Yes",1,0)</f>
        <v>0</v>
      </c>
      <c r="O490">
        <f>VALUE(dataset!O490)</f>
        <v>3</v>
      </c>
      <c r="P490">
        <f>IF(dataset!P490="Yes",1,0)</f>
        <v>0</v>
      </c>
      <c r="Q490">
        <f>IF(dataset!Q490="Yes",1,0)</f>
        <v>1</v>
      </c>
      <c r="R490">
        <f>VALUE(dataset!R490)</f>
        <v>78</v>
      </c>
      <c r="S490">
        <f>VALUE(dataset!S490)</f>
        <v>7</v>
      </c>
      <c r="T490">
        <f>VALUE(dataset!T490)</f>
        <v>7</v>
      </c>
      <c r="U490">
        <f>VALUE(dataset!U490)</f>
        <v>4</v>
      </c>
      <c r="V490">
        <f>MATCH(dataset!V490,{"Basic";"Intermediate";"Advanced"},0)</f>
        <v>3</v>
      </c>
      <c r="W490">
        <f>VALUE(dataset!W490)</f>
        <v>59</v>
      </c>
      <c r="X490">
        <f>VALUE(dataset!X490)</f>
        <v>164.15</v>
      </c>
      <c r="Y490">
        <f>IF(dataset!Y490="Placed",1,0)</f>
        <v>1</v>
      </c>
      <c r="Z490">
        <f>IFERROR(VALUE(RIGHT(dataset!Z490,1)),0)</f>
        <v>2</v>
      </c>
      <c r="AA490">
        <f>MATCH(dataset!AA490,_xlfn._xlws.SORT(_xlfn.UNIQUE(dataset!$AA$2:$AA$501)),0)</f>
        <v>4</v>
      </c>
      <c r="AB490">
        <f>MATCH(dataset!AB490,_xlfn._xlws.SORT(_xlfn.UNIQUE(dataset!$AB$2:$AB$501)),0)</f>
        <v>5</v>
      </c>
      <c r="AC490">
        <f>VALUE(dataset!AC490)</f>
        <v>68539</v>
      </c>
    </row>
    <row r="491" spans="1:29" x14ac:dyDescent="0.3">
      <c r="A491">
        <f>VALUE(RIGHT(dataset!A491,6))</f>
        <v>490</v>
      </c>
      <c r="B491">
        <f>VALUE(dataset!B491)</f>
        <v>19</v>
      </c>
      <c r="C491">
        <f>IF(dataset!C491="Male",1,2)</f>
        <v>2</v>
      </c>
      <c r="D491">
        <f>MATCH(dataset!D491,{"Freshman";"Sophomore";"Junior";"Senior"},0)</f>
        <v>3</v>
      </c>
      <c r="E491">
        <f>MATCH(dataset!E491,_xlfn._xlws.SORT(_xlfn.UNIQUE(dataset!$E$2:$E$501)),0)</f>
        <v>3</v>
      </c>
      <c r="F491">
        <f>VALUE(dataset!F491)</f>
        <v>82</v>
      </c>
      <c r="G491">
        <f>VALUE(dataset!G491)</f>
        <v>25</v>
      </c>
      <c r="H491" s="2">
        <f>VALUE(dataset!H491)</f>
        <v>3.58</v>
      </c>
      <c r="I491">
        <f>MATCH(dataset!I491,{"Poor";"Average";"Good";"Excellent"},0)</f>
        <v>3</v>
      </c>
      <c r="J491">
        <f>VALUE(dataset!J491)</f>
        <v>7</v>
      </c>
      <c r="K491">
        <f>VALUE(dataset!K491)</f>
        <v>6</v>
      </c>
      <c r="L491">
        <f>VALUE(dataset!L491)</f>
        <v>1</v>
      </c>
      <c r="M491">
        <f>VALUE(dataset!M491)</f>
        <v>3</v>
      </c>
      <c r="N491">
        <f>IF(dataset!N491="Yes",1,0)</f>
        <v>1</v>
      </c>
      <c r="O491">
        <f>VALUE(dataset!O491)</f>
        <v>3</v>
      </c>
      <c r="P491">
        <f>IF(dataset!P491="Yes",1,0)</f>
        <v>0</v>
      </c>
      <c r="Q491">
        <f>IF(dataset!Q491="Yes",1,0)</f>
        <v>0</v>
      </c>
      <c r="R491">
        <f>VALUE(dataset!R491)</f>
        <v>90</v>
      </c>
      <c r="S491">
        <f>VALUE(dataset!S491)</f>
        <v>9</v>
      </c>
      <c r="T491">
        <f>VALUE(dataset!T491)</f>
        <v>6</v>
      </c>
      <c r="U491">
        <f>VALUE(dataset!U491)</f>
        <v>8</v>
      </c>
      <c r="V491">
        <f>MATCH(dataset!V491,{"Basic";"Intermediate";"Advanced"},0)</f>
        <v>3</v>
      </c>
      <c r="W491">
        <f>VALUE(dataset!W491)</f>
        <v>84</v>
      </c>
      <c r="X491">
        <f>VALUE(dataset!X491)</f>
        <v>213.2</v>
      </c>
      <c r="Y491">
        <f>IF(dataset!Y491="Placed",1,0)</f>
        <v>1</v>
      </c>
      <c r="Z491">
        <f>IFERROR(VALUE(RIGHT(dataset!Z491,1)),0)</f>
        <v>1</v>
      </c>
      <c r="AA491">
        <f>MATCH(dataset!AA491,_xlfn._xlws.SORT(_xlfn.UNIQUE(dataset!$AA$2:$AA$501)),0)</f>
        <v>17</v>
      </c>
      <c r="AB491">
        <f>MATCH(dataset!AB491,_xlfn._xlws.SORT(_xlfn.UNIQUE(dataset!$AB$2:$AB$501)),0)</f>
        <v>4</v>
      </c>
      <c r="AC491">
        <f>VALUE(dataset!AC491)</f>
        <v>94817</v>
      </c>
    </row>
    <row r="492" spans="1:29" x14ac:dyDescent="0.3">
      <c r="A492">
        <f>VALUE(RIGHT(dataset!A492,6))</f>
        <v>491</v>
      </c>
      <c r="B492">
        <f>VALUE(dataset!B492)</f>
        <v>18</v>
      </c>
      <c r="C492">
        <f>IF(dataset!C492="Male",1,2)</f>
        <v>1</v>
      </c>
      <c r="D492">
        <f>MATCH(dataset!D492,{"Freshman";"Sophomore";"Junior";"Senior"},0)</f>
        <v>2</v>
      </c>
      <c r="E492">
        <f>MATCH(dataset!E492,_xlfn._xlws.SORT(_xlfn.UNIQUE(dataset!$E$2:$E$501)),0)</f>
        <v>2</v>
      </c>
      <c r="F492">
        <f>VALUE(dataset!F492)</f>
        <v>73</v>
      </c>
      <c r="G492">
        <f>VALUE(dataset!G492)</f>
        <v>34</v>
      </c>
      <c r="H492" s="2">
        <f>VALUE(dataset!H492)</f>
        <v>3.51</v>
      </c>
      <c r="I492">
        <f>MATCH(dataset!I492,{"Poor";"Average";"Good";"Excellent"},0)</f>
        <v>3</v>
      </c>
      <c r="J492">
        <f>VALUE(dataset!J492)</f>
        <v>6</v>
      </c>
      <c r="K492">
        <f>VALUE(dataset!K492)</f>
        <v>7</v>
      </c>
      <c r="L492">
        <f>VALUE(dataset!L492)</f>
        <v>4</v>
      </c>
      <c r="M492">
        <f>VALUE(dataset!M492)</f>
        <v>4</v>
      </c>
      <c r="N492">
        <f>IF(dataset!N492="Yes",1,0)</f>
        <v>0</v>
      </c>
      <c r="O492">
        <f>VALUE(dataset!O492)</f>
        <v>4</v>
      </c>
      <c r="P492">
        <f>IF(dataset!P492="Yes",1,0)</f>
        <v>1</v>
      </c>
      <c r="Q492">
        <f>IF(dataset!Q492="Yes",1,0)</f>
        <v>1</v>
      </c>
      <c r="R492">
        <f>VALUE(dataset!R492)</f>
        <v>100</v>
      </c>
      <c r="S492">
        <f>VALUE(dataset!S492)</f>
        <v>8</v>
      </c>
      <c r="T492">
        <f>VALUE(dataset!T492)</f>
        <v>9</v>
      </c>
      <c r="U492">
        <f>VALUE(dataset!U492)</f>
        <v>8</v>
      </c>
      <c r="V492">
        <f>MATCH(dataset!V492,{"Basic";"Intermediate";"Advanced"},0)</f>
        <v>3</v>
      </c>
      <c r="W492">
        <f>VALUE(dataset!W492)</f>
        <v>73</v>
      </c>
      <c r="X492">
        <f>VALUE(dataset!X492)</f>
        <v>215.15</v>
      </c>
      <c r="Y492">
        <f>IF(dataset!Y492="Placed",1,0)</f>
        <v>1</v>
      </c>
      <c r="Z492">
        <f>IFERROR(VALUE(RIGHT(dataset!Z492,1)),0)</f>
        <v>1</v>
      </c>
      <c r="AA492">
        <f>MATCH(dataset!AA492,_xlfn._xlws.SORT(_xlfn.UNIQUE(dataset!$AA$2:$AA$501)),0)</f>
        <v>4</v>
      </c>
      <c r="AB492">
        <f>MATCH(dataset!AB492,_xlfn._xlws.SORT(_xlfn.UNIQUE(dataset!$AB$2:$AB$501)),0)</f>
        <v>1</v>
      </c>
      <c r="AC492">
        <f>VALUE(dataset!AC492)</f>
        <v>97497</v>
      </c>
    </row>
    <row r="493" spans="1:29" x14ac:dyDescent="0.3">
      <c r="A493">
        <f>VALUE(RIGHT(dataset!A493,6))</f>
        <v>492</v>
      </c>
      <c r="B493">
        <f>VALUE(dataset!B493)</f>
        <v>22</v>
      </c>
      <c r="C493">
        <f>IF(dataset!C493="Male",1,2)</f>
        <v>2</v>
      </c>
      <c r="D493">
        <f>MATCH(dataset!D493,{"Freshman";"Sophomore";"Junior";"Senior"},0)</f>
        <v>2</v>
      </c>
      <c r="E493">
        <f>MATCH(dataset!E493,_xlfn._xlws.SORT(_xlfn.UNIQUE(dataset!$E$2:$E$501)),0)</f>
        <v>3</v>
      </c>
      <c r="F493">
        <f>VALUE(dataset!F493)</f>
        <v>68</v>
      </c>
      <c r="G493">
        <f>VALUE(dataset!G493)</f>
        <v>15</v>
      </c>
      <c r="H493" s="2">
        <f>VALUE(dataset!H493)</f>
        <v>2.78</v>
      </c>
      <c r="I493">
        <f>MATCH(dataset!I493,{"Poor";"Average";"Good";"Excellent"},0)</f>
        <v>2</v>
      </c>
      <c r="J493">
        <f>VALUE(dataset!J493)</f>
        <v>6</v>
      </c>
      <c r="K493">
        <f>VALUE(dataset!K493)</f>
        <v>7</v>
      </c>
      <c r="L493">
        <f>VALUE(dataset!L493)</f>
        <v>0</v>
      </c>
      <c r="M493">
        <f>VALUE(dataset!M493)</f>
        <v>3</v>
      </c>
      <c r="N493">
        <f>IF(dataset!N493="Yes",1,0)</f>
        <v>0</v>
      </c>
      <c r="O493">
        <f>VALUE(dataset!O493)</f>
        <v>3</v>
      </c>
      <c r="P493">
        <f>IF(dataset!P493="Yes",1,0)</f>
        <v>0</v>
      </c>
      <c r="Q493">
        <f>IF(dataset!Q493="Yes",1,0)</f>
        <v>1</v>
      </c>
      <c r="R493">
        <f>VALUE(dataset!R493)</f>
        <v>83</v>
      </c>
      <c r="S493">
        <f>VALUE(dataset!S493)</f>
        <v>7</v>
      </c>
      <c r="T493">
        <f>VALUE(dataset!T493)</f>
        <v>6</v>
      </c>
      <c r="U493">
        <f>VALUE(dataset!U493)</f>
        <v>5</v>
      </c>
      <c r="V493">
        <f>MATCH(dataset!V493,{"Basic";"Intermediate";"Advanced"},0)</f>
        <v>2</v>
      </c>
      <c r="W493">
        <f>VALUE(dataset!W493)</f>
        <v>77</v>
      </c>
      <c r="X493">
        <f>VALUE(dataset!X493)</f>
        <v>182.1</v>
      </c>
      <c r="Y493">
        <f>IF(dataset!Y493="Placed",1,0)</f>
        <v>0</v>
      </c>
      <c r="Z493">
        <f>IFERROR(VALUE(RIGHT(dataset!Z493,1)),0)</f>
        <v>0</v>
      </c>
      <c r="AA493">
        <f>MATCH(dataset!AA493,_xlfn._xlws.SORT(_xlfn.UNIQUE(dataset!$AA$2:$AA$501)),0)</f>
        <v>14</v>
      </c>
      <c r="AB493">
        <f>MATCH(dataset!AB493,_xlfn._xlws.SORT(_xlfn.UNIQUE(dataset!$AB$2:$AB$501)),0)</f>
        <v>3</v>
      </c>
      <c r="AC493">
        <f>VALUE(dataset!AC493)</f>
        <v>0</v>
      </c>
    </row>
    <row r="494" spans="1:29" x14ac:dyDescent="0.3">
      <c r="A494">
        <f>VALUE(RIGHT(dataset!A494,6))</f>
        <v>493</v>
      </c>
      <c r="B494">
        <f>VALUE(dataset!B494)</f>
        <v>18</v>
      </c>
      <c r="C494">
        <f>IF(dataset!C494="Male",1,2)</f>
        <v>2</v>
      </c>
      <c r="D494">
        <f>MATCH(dataset!D494,{"Freshman";"Sophomore";"Junior";"Senior"},0)</f>
        <v>3</v>
      </c>
      <c r="E494">
        <f>MATCH(dataset!E494,_xlfn._xlws.SORT(_xlfn.UNIQUE(dataset!$E$2:$E$501)),0)</f>
        <v>4</v>
      </c>
      <c r="F494">
        <f>VALUE(dataset!F494)</f>
        <v>75</v>
      </c>
      <c r="G494">
        <f>VALUE(dataset!G494)</f>
        <v>21</v>
      </c>
      <c r="H494" s="2">
        <f>VALUE(dataset!H494)</f>
        <v>3.12</v>
      </c>
      <c r="I494">
        <f>MATCH(dataset!I494,{"Poor";"Average";"Good";"Excellent"},0)</f>
        <v>2</v>
      </c>
      <c r="J494">
        <f>VALUE(dataset!J494)</f>
        <v>10</v>
      </c>
      <c r="K494">
        <f>VALUE(dataset!K494)</f>
        <v>9</v>
      </c>
      <c r="L494">
        <f>VALUE(dataset!L494)</f>
        <v>2</v>
      </c>
      <c r="M494">
        <f>VALUE(dataset!M494)</f>
        <v>3</v>
      </c>
      <c r="N494">
        <f>IF(dataset!N494="Yes",1,0)</f>
        <v>1</v>
      </c>
      <c r="O494">
        <f>VALUE(dataset!O494)</f>
        <v>4</v>
      </c>
      <c r="P494">
        <f>IF(dataset!P494="Yes",1,0)</f>
        <v>0</v>
      </c>
      <c r="Q494">
        <f>IF(dataset!Q494="Yes",1,0)</f>
        <v>1</v>
      </c>
      <c r="R494">
        <f>VALUE(dataset!R494)</f>
        <v>100</v>
      </c>
      <c r="S494">
        <f>VALUE(dataset!S494)</f>
        <v>7</v>
      </c>
      <c r="T494">
        <f>VALUE(dataset!T494)</f>
        <v>6</v>
      </c>
      <c r="U494">
        <f>VALUE(dataset!U494)</f>
        <v>8</v>
      </c>
      <c r="V494">
        <f>MATCH(dataset!V494,{"Basic";"Intermediate";"Advanced"},0)</f>
        <v>3</v>
      </c>
      <c r="W494">
        <f>VALUE(dataset!W494)</f>
        <v>83</v>
      </c>
      <c r="X494">
        <f>VALUE(dataset!X494)</f>
        <v>229.3</v>
      </c>
      <c r="Y494">
        <f>IF(dataset!Y494="Placed",1,0)</f>
        <v>1</v>
      </c>
      <c r="Z494">
        <f>IFERROR(VALUE(RIGHT(dataset!Z494,1)),0)</f>
        <v>1</v>
      </c>
      <c r="AA494">
        <f>MATCH(dataset!AA494,_xlfn._xlws.SORT(_xlfn.UNIQUE(dataset!$AA$2:$AA$501)),0)</f>
        <v>16</v>
      </c>
      <c r="AB494">
        <f>MATCH(dataset!AB494,_xlfn._xlws.SORT(_xlfn.UNIQUE(dataset!$AB$2:$AB$501)),0)</f>
        <v>1</v>
      </c>
      <c r="AC494">
        <f>VALUE(dataset!AC494)</f>
        <v>96879</v>
      </c>
    </row>
    <row r="495" spans="1:29" x14ac:dyDescent="0.3">
      <c r="A495">
        <f>VALUE(RIGHT(dataset!A495,6))</f>
        <v>494</v>
      </c>
      <c r="B495">
        <f>VALUE(dataset!B495)</f>
        <v>21</v>
      </c>
      <c r="C495">
        <f>IF(dataset!C495="Male",1,2)</f>
        <v>1</v>
      </c>
      <c r="D495">
        <f>MATCH(dataset!D495,{"Freshman";"Sophomore";"Junior";"Senior"},0)</f>
        <v>4</v>
      </c>
      <c r="E495">
        <f>MATCH(dataset!E495,_xlfn._xlws.SORT(_xlfn.UNIQUE(dataset!$E$2:$E$501)),0)</f>
        <v>1</v>
      </c>
      <c r="F495">
        <f>VALUE(dataset!F495)</f>
        <v>86</v>
      </c>
      <c r="G495">
        <f>VALUE(dataset!G495)</f>
        <v>18</v>
      </c>
      <c r="H495" s="2">
        <f>VALUE(dataset!H495)</f>
        <v>3.06</v>
      </c>
      <c r="I495">
        <f>MATCH(dataset!I495,{"Poor";"Average";"Good";"Excellent"},0)</f>
        <v>2</v>
      </c>
      <c r="J495">
        <f>VALUE(dataset!J495)</f>
        <v>8</v>
      </c>
      <c r="K495">
        <f>VALUE(dataset!K495)</f>
        <v>7</v>
      </c>
      <c r="L495">
        <f>VALUE(dataset!L495)</f>
        <v>1</v>
      </c>
      <c r="M495">
        <f>VALUE(dataset!M495)</f>
        <v>2</v>
      </c>
      <c r="N495">
        <f>IF(dataset!N495="Yes",1,0)</f>
        <v>1</v>
      </c>
      <c r="O495">
        <f>VALUE(dataset!O495)</f>
        <v>3</v>
      </c>
      <c r="P495">
        <f>IF(dataset!P495="Yes",1,0)</f>
        <v>0</v>
      </c>
      <c r="Q495">
        <f>IF(dataset!Q495="Yes",1,0)</f>
        <v>1</v>
      </c>
      <c r="R495">
        <f>VALUE(dataset!R495)</f>
        <v>84</v>
      </c>
      <c r="S495">
        <f>VALUE(dataset!S495)</f>
        <v>8</v>
      </c>
      <c r="T495">
        <f>VALUE(dataset!T495)</f>
        <v>5</v>
      </c>
      <c r="U495">
        <f>VALUE(dataset!U495)</f>
        <v>9</v>
      </c>
      <c r="V495">
        <f>MATCH(dataset!V495,{"Basic";"Intermediate";"Advanced"},0)</f>
        <v>3</v>
      </c>
      <c r="W495">
        <f>VALUE(dataset!W495)</f>
        <v>67</v>
      </c>
      <c r="X495">
        <f>VALUE(dataset!X495)</f>
        <v>201.1</v>
      </c>
      <c r="Y495">
        <f>IF(dataset!Y495="Placed",1,0)</f>
        <v>1</v>
      </c>
      <c r="Z495">
        <f>IFERROR(VALUE(RIGHT(dataset!Z495,1)),0)</f>
        <v>1</v>
      </c>
      <c r="AA495">
        <f>MATCH(dataset!AA495,_xlfn._xlws.SORT(_xlfn.UNIQUE(dataset!$AA$2:$AA$501)),0)</f>
        <v>1</v>
      </c>
      <c r="AB495">
        <f>MATCH(dataset!AB495,_xlfn._xlws.SORT(_xlfn.UNIQUE(dataset!$AB$2:$AB$501)),0)</f>
        <v>1</v>
      </c>
      <c r="AC495">
        <f>VALUE(dataset!AC495)</f>
        <v>92873</v>
      </c>
    </row>
    <row r="496" spans="1:29" x14ac:dyDescent="0.3">
      <c r="A496">
        <f>VALUE(RIGHT(dataset!A496,6))</f>
        <v>495</v>
      </c>
      <c r="B496">
        <f>VALUE(dataset!B496)</f>
        <v>23</v>
      </c>
      <c r="C496">
        <f>IF(dataset!C496="Male",1,2)</f>
        <v>2</v>
      </c>
      <c r="D496">
        <f>MATCH(dataset!D496,{"Freshman";"Sophomore";"Junior";"Senior"},0)</f>
        <v>4</v>
      </c>
      <c r="E496">
        <f>MATCH(dataset!E496,_xlfn._xlws.SORT(_xlfn.UNIQUE(dataset!$E$2:$E$501)),0)</f>
        <v>1</v>
      </c>
      <c r="F496">
        <f>VALUE(dataset!F496)</f>
        <v>71</v>
      </c>
      <c r="G496">
        <f>VALUE(dataset!G496)</f>
        <v>39</v>
      </c>
      <c r="H496" s="2">
        <f>VALUE(dataset!H496)</f>
        <v>3.55</v>
      </c>
      <c r="I496">
        <f>MATCH(dataset!I496,{"Poor";"Average";"Good";"Excellent"},0)</f>
        <v>3</v>
      </c>
      <c r="J496">
        <f>VALUE(dataset!J496)</f>
        <v>9</v>
      </c>
      <c r="K496">
        <f>VALUE(dataset!K496)</f>
        <v>11</v>
      </c>
      <c r="L496">
        <f>VALUE(dataset!L496)</f>
        <v>1</v>
      </c>
      <c r="M496">
        <f>VALUE(dataset!M496)</f>
        <v>5</v>
      </c>
      <c r="N496">
        <f>IF(dataset!N496="Yes",1,0)</f>
        <v>1</v>
      </c>
      <c r="O496">
        <f>VALUE(dataset!O496)</f>
        <v>5</v>
      </c>
      <c r="P496">
        <f>IF(dataset!P496="Yes",1,0)</f>
        <v>1</v>
      </c>
      <c r="Q496">
        <f>IF(dataset!Q496="Yes",1,0)</f>
        <v>1</v>
      </c>
      <c r="R496">
        <f>VALUE(dataset!R496)</f>
        <v>100</v>
      </c>
      <c r="S496">
        <f>VALUE(dataset!S496)</f>
        <v>9</v>
      </c>
      <c r="T496">
        <f>VALUE(dataset!T496)</f>
        <v>9</v>
      </c>
      <c r="U496">
        <f>VALUE(dataset!U496)</f>
        <v>8</v>
      </c>
      <c r="V496">
        <f>MATCH(dataset!V496,{"Basic";"Intermediate";"Advanced"},0)</f>
        <v>3</v>
      </c>
      <c r="W496">
        <f>VALUE(dataset!W496)</f>
        <v>78</v>
      </c>
      <c r="X496">
        <f>VALUE(dataset!X496)</f>
        <v>240.75</v>
      </c>
      <c r="Y496">
        <f>IF(dataset!Y496="Placed",1,0)</f>
        <v>1</v>
      </c>
      <c r="Z496">
        <f>IFERROR(VALUE(RIGHT(dataset!Z496,1)),0)</f>
        <v>1</v>
      </c>
      <c r="AA496">
        <f>MATCH(dataset!AA496,_xlfn._xlws.SORT(_xlfn.UNIQUE(dataset!$AA$2:$AA$501)),0)</f>
        <v>8</v>
      </c>
      <c r="AB496">
        <f>MATCH(dataset!AB496,_xlfn._xlws.SORT(_xlfn.UNIQUE(dataset!$AB$2:$AB$501)),0)</f>
        <v>4</v>
      </c>
      <c r="AC496">
        <f>VALUE(dataset!AC496)</f>
        <v>88637</v>
      </c>
    </row>
    <row r="497" spans="1:29" x14ac:dyDescent="0.3">
      <c r="A497">
        <f>VALUE(RIGHT(dataset!A497,6))</f>
        <v>496</v>
      </c>
      <c r="B497">
        <f>VALUE(dataset!B497)</f>
        <v>22</v>
      </c>
      <c r="C497">
        <f>IF(dataset!C497="Male",1,2)</f>
        <v>2</v>
      </c>
      <c r="D497">
        <f>MATCH(dataset!D497,{"Freshman";"Sophomore";"Junior";"Senior"},0)</f>
        <v>4</v>
      </c>
      <c r="E497">
        <f>MATCH(dataset!E497,_xlfn._xlws.SORT(_xlfn.UNIQUE(dataset!$E$2:$E$501)),0)</f>
        <v>3</v>
      </c>
      <c r="F497">
        <f>VALUE(dataset!F497)</f>
        <v>74</v>
      </c>
      <c r="G497">
        <f>VALUE(dataset!G497)</f>
        <v>27</v>
      </c>
      <c r="H497" s="2">
        <f>VALUE(dataset!H497)</f>
        <v>3.12</v>
      </c>
      <c r="I497">
        <f>MATCH(dataset!I497,{"Poor";"Average";"Good";"Excellent"},0)</f>
        <v>2</v>
      </c>
      <c r="J497">
        <f>VALUE(dataset!J497)</f>
        <v>7</v>
      </c>
      <c r="K497">
        <f>VALUE(dataset!K497)</f>
        <v>10</v>
      </c>
      <c r="L497">
        <f>VALUE(dataset!L497)</f>
        <v>2</v>
      </c>
      <c r="M497">
        <f>VALUE(dataset!M497)</f>
        <v>5</v>
      </c>
      <c r="N497">
        <f>IF(dataset!N497="Yes",1,0)</f>
        <v>1</v>
      </c>
      <c r="O497">
        <f>VALUE(dataset!O497)</f>
        <v>4</v>
      </c>
      <c r="P497">
        <f>IF(dataset!P497="Yes",1,0)</f>
        <v>0</v>
      </c>
      <c r="Q497">
        <f>IF(dataset!Q497="Yes",1,0)</f>
        <v>0</v>
      </c>
      <c r="R497">
        <f>VALUE(dataset!R497)</f>
        <v>100</v>
      </c>
      <c r="S497">
        <f>VALUE(dataset!S497)</f>
        <v>6</v>
      </c>
      <c r="T497">
        <f>VALUE(dataset!T497)</f>
        <v>7</v>
      </c>
      <c r="U497">
        <f>VALUE(dataset!U497)</f>
        <v>8</v>
      </c>
      <c r="V497">
        <f>MATCH(dataset!V497,{"Basic";"Intermediate";"Advanced"},0)</f>
        <v>3</v>
      </c>
      <c r="W497">
        <f>VALUE(dataset!W497)</f>
        <v>83</v>
      </c>
      <c r="X497">
        <f>VALUE(dataset!X497)</f>
        <v>217.3</v>
      </c>
      <c r="Y497">
        <f>IF(dataset!Y497="Placed",1,0)</f>
        <v>1</v>
      </c>
      <c r="Z497">
        <f>IFERROR(VALUE(RIGHT(dataset!Z497,1)),0)</f>
        <v>1</v>
      </c>
      <c r="AA497">
        <f>MATCH(dataset!AA497,_xlfn._xlws.SORT(_xlfn.UNIQUE(dataset!$AA$2:$AA$501)),0)</f>
        <v>3</v>
      </c>
      <c r="AB497">
        <f>MATCH(dataset!AB497,_xlfn._xlws.SORT(_xlfn.UNIQUE(dataset!$AB$2:$AB$501)),0)</f>
        <v>1</v>
      </c>
      <c r="AC497">
        <f>VALUE(dataset!AC497)</f>
        <v>91156</v>
      </c>
    </row>
    <row r="498" spans="1:29" x14ac:dyDescent="0.3">
      <c r="A498">
        <f>VALUE(RIGHT(dataset!A498,6))</f>
        <v>497</v>
      </c>
      <c r="B498">
        <f>VALUE(dataset!B498)</f>
        <v>21</v>
      </c>
      <c r="C498">
        <f>IF(dataset!C498="Male",1,2)</f>
        <v>1</v>
      </c>
      <c r="D498">
        <f>MATCH(dataset!D498,{"Freshman";"Sophomore";"Junior";"Senior"},0)</f>
        <v>2</v>
      </c>
      <c r="E498">
        <f>MATCH(dataset!E498,_xlfn._xlws.SORT(_xlfn.UNIQUE(dataset!$E$2:$E$501)),0)</f>
        <v>8</v>
      </c>
      <c r="F498">
        <f>VALUE(dataset!F498)</f>
        <v>64</v>
      </c>
      <c r="G498">
        <f>VALUE(dataset!G498)</f>
        <v>29</v>
      </c>
      <c r="H498" s="2">
        <f>VALUE(dataset!H498)</f>
        <v>2.65</v>
      </c>
      <c r="I498">
        <f>MATCH(dataset!I498,{"Poor";"Average";"Good";"Excellent"},0)</f>
        <v>2</v>
      </c>
      <c r="J498">
        <f>VALUE(dataset!J498)</f>
        <v>8</v>
      </c>
      <c r="K498">
        <f>VALUE(dataset!K498)</f>
        <v>9</v>
      </c>
      <c r="L498">
        <f>VALUE(dataset!L498)</f>
        <v>2</v>
      </c>
      <c r="M498">
        <f>VALUE(dataset!M498)</f>
        <v>2</v>
      </c>
      <c r="N498">
        <f>IF(dataset!N498="Yes",1,0)</f>
        <v>1</v>
      </c>
      <c r="O498">
        <f>VALUE(dataset!O498)</f>
        <v>5</v>
      </c>
      <c r="P498">
        <f>IF(dataset!P498="Yes",1,0)</f>
        <v>1</v>
      </c>
      <c r="Q498">
        <f>IF(dataset!Q498="Yes",1,0)</f>
        <v>0</v>
      </c>
      <c r="R498">
        <f>VALUE(dataset!R498)</f>
        <v>100</v>
      </c>
      <c r="S498">
        <f>VALUE(dataset!S498)</f>
        <v>10</v>
      </c>
      <c r="T498">
        <f>VALUE(dataset!T498)</f>
        <v>7</v>
      </c>
      <c r="U498">
        <f>VALUE(dataset!U498)</f>
        <v>5</v>
      </c>
      <c r="V498">
        <f>MATCH(dataset!V498,{"Basic";"Intermediate";"Advanced"},0)</f>
        <v>3</v>
      </c>
      <c r="W498">
        <f>VALUE(dataset!W498)</f>
        <v>95</v>
      </c>
      <c r="X498">
        <f>VALUE(dataset!X498)</f>
        <v>225.25</v>
      </c>
      <c r="Y498">
        <f>IF(dataset!Y498="Placed",1,0)</f>
        <v>1</v>
      </c>
      <c r="Z498">
        <f>IFERROR(VALUE(RIGHT(dataset!Z498,1)),0)</f>
        <v>1</v>
      </c>
      <c r="AA498">
        <f>MATCH(dataset!AA498,_xlfn._xlws.SORT(_xlfn.UNIQUE(dataset!$AA$2:$AA$501)),0)</f>
        <v>9</v>
      </c>
      <c r="AB498">
        <f>MATCH(dataset!AB498,_xlfn._xlws.SORT(_xlfn.UNIQUE(dataset!$AB$2:$AB$501)),0)</f>
        <v>1</v>
      </c>
      <c r="AC498">
        <f>VALUE(dataset!AC498)</f>
        <v>104383</v>
      </c>
    </row>
    <row r="499" spans="1:29" x14ac:dyDescent="0.3">
      <c r="A499">
        <f>VALUE(RIGHT(dataset!A499,6))</f>
        <v>498</v>
      </c>
      <c r="B499">
        <f>VALUE(dataset!B499)</f>
        <v>20</v>
      </c>
      <c r="C499">
        <f>IF(dataset!C499="Male",1,2)</f>
        <v>1</v>
      </c>
      <c r="D499">
        <f>MATCH(dataset!D499,{"Freshman";"Sophomore";"Junior";"Senior"},0)</f>
        <v>3</v>
      </c>
      <c r="E499">
        <f>MATCH(dataset!E499,_xlfn._xlws.SORT(_xlfn.UNIQUE(dataset!$E$2:$E$501)),0)</f>
        <v>6</v>
      </c>
      <c r="F499">
        <f>VALUE(dataset!F499)</f>
        <v>100</v>
      </c>
      <c r="G499">
        <f>VALUE(dataset!G499)</f>
        <v>22</v>
      </c>
      <c r="H499" s="2">
        <f>VALUE(dataset!H499)</f>
        <v>3.66</v>
      </c>
      <c r="I499">
        <f>MATCH(dataset!I499,{"Poor";"Average";"Good";"Excellent"},0)</f>
        <v>3</v>
      </c>
      <c r="J499">
        <f>VALUE(dataset!J499)</f>
        <v>7</v>
      </c>
      <c r="K499">
        <f>VALUE(dataset!K499)</f>
        <v>9</v>
      </c>
      <c r="L499">
        <f>VALUE(dataset!L499)</f>
        <v>2</v>
      </c>
      <c r="M499">
        <f>VALUE(dataset!M499)</f>
        <v>3</v>
      </c>
      <c r="N499">
        <f>IF(dataset!N499="Yes",1,0)</f>
        <v>0</v>
      </c>
      <c r="O499">
        <f>VALUE(dataset!O499)</f>
        <v>5</v>
      </c>
      <c r="P499">
        <f>IF(dataset!P499="Yes",1,0)</f>
        <v>1</v>
      </c>
      <c r="Q499">
        <f>IF(dataset!Q499="Yes",1,0)</f>
        <v>1</v>
      </c>
      <c r="R499">
        <f>VALUE(dataset!R499)</f>
        <v>100</v>
      </c>
      <c r="S499">
        <f>VALUE(dataset!S499)</f>
        <v>10</v>
      </c>
      <c r="T499">
        <f>VALUE(dataset!T499)</f>
        <v>8</v>
      </c>
      <c r="U499">
        <f>VALUE(dataset!U499)</f>
        <v>9</v>
      </c>
      <c r="V499">
        <f>MATCH(dataset!V499,{"Basic";"Intermediate";"Advanced"},0)</f>
        <v>3</v>
      </c>
      <c r="W499">
        <f>VALUE(dataset!W499)</f>
        <v>87</v>
      </c>
      <c r="X499">
        <f>VALUE(dataset!X499)</f>
        <v>240.4</v>
      </c>
      <c r="Y499">
        <f>IF(dataset!Y499="Placed",1,0)</f>
        <v>1</v>
      </c>
      <c r="Z499">
        <f>IFERROR(VALUE(RIGHT(dataset!Z499,1)),0)</f>
        <v>1</v>
      </c>
      <c r="AA499">
        <f>MATCH(dataset!AA499,_xlfn._xlws.SORT(_xlfn.UNIQUE(dataset!$AA$2:$AA$501)),0)</f>
        <v>2</v>
      </c>
      <c r="AB499">
        <f>MATCH(dataset!AB499,_xlfn._xlws.SORT(_xlfn.UNIQUE(dataset!$AB$2:$AB$501)),0)</f>
        <v>4</v>
      </c>
      <c r="AC499">
        <f>VALUE(dataset!AC499)</f>
        <v>97987</v>
      </c>
    </row>
    <row r="500" spans="1:29" x14ac:dyDescent="0.3">
      <c r="A500">
        <f>VALUE(RIGHT(dataset!A500,6))</f>
        <v>499</v>
      </c>
      <c r="B500">
        <f>VALUE(dataset!B500)</f>
        <v>20</v>
      </c>
      <c r="C500">
        <f>IF(dataset!C500="Male",1,2)</f>
        <v>2</v>
      </c>
      <c r="D500">
        <f>MATCH(dataset!D500,{"Freshman";"Sophomore";"Junior";"Senior"},0)</f>
        <v>4</v>
      </c>
      <c r="E500">
        <f>MATCH(dataset!E500,_xlfn._xlws.SORT(_xlfn.UNIQUE(dataset!$E$2:$E$501)),0)</f>
        <v>1</v>
      </c>
      <c r="F500">
        <f>VALUE(dataset!F500)</f>
        <v>100</v>
      </c>
      <c r="G500">
        <f>VALUE(dataset!G500)</f>
        <v>30</v>
      </c>
      <c r="H500" s="2">
        <f>VALUE(dataset!H500)</f>
        <v>3.87</v>
      </c>
      <c r="I500">
        <f>MATCH(dataset!I500,{"Poor";"Average";"Good";"Excellent"},0)</f>
        <v>4</v>
      </c>
      <c r="J500">
        <f>VALUE(dataset!J500)</f>
        <v>10</v>
      </c>
      <c r="K500">
        <f>VALUE(dataset!K500)</f>
        <v>12</v>
      </c>
      <c r="L500">
        <f>VALUE(dataset!L500)</f>
        <v>4</v>
      </c>
      <c r="M500">
        <f>VALUE(dataset!M500)</f>
        <v>7</v>
      </c>
      <c r="N500">
        <f>IF(dataset!N500="Yes",1,0)</f>
        <v>1</v>
      </c>
      <c r="O500">
        <f>VALUE(dataset!O500)</f>
        <v>5</v>
      </c>
      <c r="P500">
        <f>IF(dataset!P500="Yes",1,0)</f>
        <v>0</v>
      </c>
      <c r="Q500">
        <f>IF(dataset!Q500="Yes",1,0)</f>
        <v>1</v>
      </c>
      <c r="R500">
        <f>VALUE(dataset!R500)</f>
        <v>100</v>
      </c>
      <c r="S500">
        <f>VALUE(dataset!S500)</f>
        <v>10</v>
      </c>
      <c r="T500">
        <f>VALUE(dataset!T500)</f>
        <v>8</v>
      </c>
      <c r="U500">
        <f>VALUE(dataset!U500)</f>
        <v>10</v>
      </c>
      <c r="V500">
        <f>MATCH(dataset!V500,{"Basic";"Intermediate";"Advanced"},0)</f>
        <v>3</v>
      </c>
      <c r="W500">
        <f>VALUE(dataset!W500)</f>
        <v>91</v>
      </c>
      <c r="X500">
        <f>VALUE(dataset!X500)</f>
        <v>268.55</v>
      </c>
      <c r="Y500">
        <f>IF(dataset!Y500="Placed",1,0)</f>
        <v>1</v>
      </c>
      <c r="Z500">
        <f>IFERROR(VALUE(RIGHT(dataset!Z500,1)),0)</f>
        <v>1</v>
      </c>
      <c r="AA500">
        <f>MATCH(dataset!AA500,_xlfn._xlws.SORT(_xlfn.UNIQUE(dataset!$AA$2:$AA$501)),0)</f>
        <v>13</v>
      </c>
      <c r="AB500">
        <f>MATCH(dataset!AB500,_xlfn._xlws.SORT(_xlfn.UNIQUE(dataset!$AB$2:$AB$501)),0)</f>
        <v>2</v>
      </c>
      <c r="AC500">
        <f>VALUE(dataset!AC500)</f>
        <v>81790</v>
      </c>
    </row>
    <row r="501" spans="1:29" x14ac:dyDescent="0.3">
      <c r="A501">
        <f>VALUE(RIGHT(dataset!A501,6))</f>
        <v>500</v>
      </c>
      <c r="B501">
        <f>VALUE(dataset!B501)</f>
        <v>20</v>
      </c>
      <c r="C501">
        <f>IF(dataset!C501="Male",1,2)</f>
        <v>1</v>
      </c>
      <c r="D501">
        <f>MATCH(dataset!D501,{"Freshman";"Sophomore";"Junior";"Senior"},0)</f>
        <v>1</v>
      </c>
      <c r="E501">
        <f>MATCH(dataset!E501,_xlfn._xlws.SORT(_xlfn.UNIQUE(dataset!$E$2:$E$501)),0)</f>
        <v>3</v>
      </c>
      <c r="F501">
        <f>VALUE(dataset!F501)</f>
        <v>67</v>
      </c>
      <c r="G501">
        <f>VALUE(dataset!G501)</f>
        <v>36</v>
      </c>
      <c r="H501" s="2">
        <f>VALUE(dataset!H501)</f>
        <v>3.14</v>
      </c>
      <c r="I501">
        <f>MATCH(dataset!I501,{"Poor";"Average";"Good";"Excellent"},0)</f>
        <v>2</v>
      </c>
      <c r="J501">
        <f>VALUE(dataset!J501)</f>
        <v>7</v>
      </c>
      <c r="K501">
        <f>VALUE(dataset!K501)</f>
        <v>10</v>
      </c>
      <c r="L501">
        <f>VALUE(dataset!L501)</f>
        <v>3</v>
      </c>
      <c r="M501">
        <f>VALUE(dataset!M501)</f>
        <v>4</v>
      </c>
      <c r="N501">
        <f>IF(dataset!N501="Yes",1,0)</f>
        <v>1</v>
      </c>
      <c r="O501">
        <f>VALUE(dataset!O501)</f>
        <v>5</v>
      </c>
      <c r="P501">
        <f>IF(dataset!P501="Yes",1,0)</f>
        <v>0</v>
      </c>
      <c r="Q501">
        <f>IF(dataset!Q501="Yes",1,0)</f>
        <v>0</v>
      </c>
      <c r="R501">
        <f>VALUE(dataset!R501)</f>
        <v>100</v>
      </c>
      <c r="S501">
        <f>VALUE(dataset!S501)</f>
        <v>8</v>
      </c>
      <c r="T501">
        <f>VALUE(dataset!T501)</f>
        <v>7</v>
      </c>
      <c r="U501">
        <f>VALUE(dataset!U501)</f>
        <v>7</v>
      </c>
      <c r="V501">
        <f>MATCH(dataset!V501,{"Basic";"Intermediate";"Advanced"},0)</f>
        <v>3</v>
      </c>
      <c r="W501">
        <f>VALUE(dataset!W501)</f>
        <v>82</v>
      </c>
      <c r="X501">
        <f>VALUE(dataset!X501)</f>
        <v>225.6</v>
      </c>
      <c r="Y501">
        <f>IF(dataset!Y501="Placed",1,0)</f>
        <v>1</v>
      </c>
      <c r="Z501">
        <f>IFERROR(VALUE(RIGHT(dataset!Z501,1)),0)</f>
        <v>1</v>
      </c>
      <c r="AA501">
        <f>MATCH(dataset!AA501,_xlfn._xlws.SORT(_xlfn.UNIQUE(dataset!$AA$2:$AA$501)),0)</f>
        <v>11</v>
      </c>
      <c r="AB501">
        <f>MATCH(dataset!AB501,_xlfn._xlws.SORT(_xlfn.UNIQUE(dataset!$AB$2:$AB$501)),0)</f>
        <v>1</v>
      </c>
      <c r="AC501">
        <f>VALUE(dataset!AC501)</f>
        <v>97173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E52B867-4A46-4B0D-A2B7-8B5B9628456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dataset</vt:lpstr>
      <vt:lpstr>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Boldizsár Jost-Kovács</dc:creator>
  <cp:lastModifiedBy>Boldizsár Jost-Kovács</cp:lastModifiedBy>
  <dcterms:created xsi:type="dcterms:W3CDTF">2026-10-12T16:28:10Z</dcterms:created>
  <dcterms:modified xsi:type="dcterms:W3CDTF">2026-10-15T18:18:08Z</dcterms:modified>
</cp:coreProperties>
</file>