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napok" sheetId="1" r:id="rId1"/>
    <sheet name="Serdülő fiú" sheetId="2" r:id="rId2"/>
    <sheet name="serdülő lány" sheetId="4" r:id="rId3"/>
    <sheet name="junior lány" sheetId="5" r:id="rId4"/>
    <sheet name="senior nő" sheetId="9" r:id="rId5"/>
    <sheet name="felnőtt férfi" sheetId="10" r:id="rId6"/>
    <sheet name="Adatok" sheetId="11" r:id="rId7"/>
  </sheets>
  <calcPr calcId="145621"/>
</workbook>
</file>

<file path=xl/calcChain.xml><?xml version="1.0" encoding="utf-8"?>
<calcChain xmlns="http://schemas.openxmlformats.org/spreadsheetml/2006/main">
  <c r="U1" i="10" l="1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A16" i="5" s="1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A12" i="10" l="1"/>
  <c r="G12" i="10" s="1"/>
  <c r="A16" i="10"/>
  <c r="A2" i="10"/>
  <c r="A5" i="10"/>
  <c r="A7" i="10"/>
  <c r="A9" i="10"/>
  <c r="A11" i="10"/>
  <c r="A13" i="10"/>
  <c r="G13" i="10" s="1"/>
  <c r="A15" i="10"/>
  <c r="A4" i="10"/>
  <c r="A3" i="10"/>
  <c r="G3" i="10" s="1"/>
  <c r="A6" i="10"/>
  <c r="G6" i="10" s="1"/>
  <c r="A8" i="10"/>
  <c r="G8" i="10" s="1"/>
  <c r="A10" i="10"/>
  <c r="G10" i="10" s="1"/>
  <c r="A14" i="10"/>
  <c r="A4" i="9"/>
  <c r="A16" i="9"/>
  <c r="A2" i="9"/>
  <c r="A5" i="9"/>
  <c r="A7" i="9"/>
  <c r="A9" i="9"/>
  <c r="A11" i="9"/>
  <c r="A13" i="9"/>
  <c r="A15" i="9"/>
  <c r="A3" i="9"/>
  <c r="A6" i="9"/>
  <c r="A8" i="9"/>
  <c r="A10" i="9"/>
  <c r="A12" i="9"/>
  <c r="A14" i="9"/>
  <c r="A5" i="2"/>
  <c r="A10" i="5"/>
  <c r="A4" i="4"/>
  <c r="A15" i="4"/>
  <c r="A2" i="5"/>
  <c r="A5" i="5"/>
  <c r="A7" i="5"/>
  <c r="A9" i="5"/>
  <c r="A11" i="5"/>
  <c r="A13" i="5"/>
  <c r="A15" i="5"/>
  <c r="A4" i="5"/>
  <c r="A3" i="5"/>
  <c r="G3" i="5" s="1"/>
  <c r="A6" i="5"/>
  <c r="G6" i="5" s="1"/>
  <c r="A8" i="5"/>
  <c r="G8" i="5" s="1"/>
  <c r="A12" i="5"/>
  <c r="A14" i="5"/>
  <c r="A3" i="4"/>
  <c r="A6" i="4"/>
  <c r="A8" i="4"/>
  <c r="A10" i="4"/>
  <c r="A12" i="4"/>
  <c r="A14" i="4"/>
  <c r="A16" i="4"/>
  <c r="G16" i="4" s="1"/>
  <c r="A2" i="4"/>
  <c r="A5" i="4"/>
  <c r="A7" i="4"/>
  <c r="G7" i="4" s="1"/>
  <c r="A9" i="4"/>
  <c r="G9" i="4" s="1"/>
  <c r="A11" i="4"/>
  <c r="A13" i="4"/>
  <c r="G13" i="4" s="1"/>
  <c r="A4" i="2"/>
  <c r="A6" i="2"/>
  <c r="A2" i="2"/>
  <c r="A3" i="2"/>
  <c r="A13" i="2"/>
  <c r="A9" i="2"/>
  <c r="A16" i="2"/>
  <c r="A12" i="2"/>
  <c r="A8" i="2"/>
  <c r="A15" i="2"/>
  <c r="A11" i="2"/>
  <c r="A7" i="2"/>
  <c r="A14" i="2"/>
  <c r="A10" i="2"/>
  <c r="G6" i="2" l="1"/>
  <c r="G9" i="5"/>
  <c r="G4" i="10"/>
  <c r="G9" i="10"/>
  <c r="G5" i="2"/>
  <c r="G16" i="9"/>
  <c r="G5" i="10"/>
  <c r="G14" i="10"/>
  <c r="G11" i="10"/>
  <c r="C2" i="10"/>
  <c r="G15" i="10"/>
  <c r="G7" i="10"/>
  <c r="G16" i="10"/>
  <c r="G5" i="9"/>
  <c r="G12" i="9"/>
  <c r="G3" i="9"/>
  <c r="G8" i="9"/>
  <c r="G13" i="9"/>
  <c r="G14" i="9"/>
  <c r="G6" i="9"/>
  <c r="G11" i="9"/>
  <c r="C2" i="9"/>
  <c r="G9" i="9"/>
  <c r="G10" i="9"/>
  <c r="G15" i="9"/>
  <c r="G7" i="9"/>
  <c r="G4" i="9"/>
  <c r="G11" i="5"/>
  <c r="G5" i="4"/>
  <c r="G4" i="4"/>
  <c r="G4" i="2"/>
  <c r="G13" i="5"/>
  <c r="G5" i="5"/>
  <c r="G11" i="4"/>
  <c r="G8" i="4"/>
  <c r="G14" i="4"/>
  <c r="G6" i="4"/>
  <c r="G14" i="5"/>
  <c r="C2" i="5"/>
  <c r="G12" i="5"/>
  <c r="G4" i="5"/>
  <c r="G10" i="5"/>
  <c r="G15" i="5"/>
  <c r="G7" i="5"/>
  <c r="G16" i="5"/>
  <c r="G12" i="4"/>
  <c r="G3" i="4"/>
  <c r="C2" i="4"/>
  <c r="G10" i="4"/>
  <c r="G15" i="4"/>
  <c r="G7" i="2"/>
  <c r="G10" i="2"/>
  <c r="G11" i="2"/>
  <c r="G16" i="2"/>
  <c r="G3" i="2"/>
  <c r="G14" i="2"/>
  <c r="G8" i="2"/>
  <c r="G9" i="2"/>
  <c r="G12" i="2"/>
  <c r="G13" i="2"/>
  <c r="C2" i="2"/>
  <c r="G15" i="2"/>
  <c r="C4" i="9" l="1"/>
  <c r="C3" i="10"/>
  <c r="C4" i="10"/>
  <c r="C3" i="9"/>
  <c r="C3" i="5"/>
  <c r="C4" i="5"/>
  <c r="C3" i="4"/>
  <c r="C4" i="4"/>
  <c r="C3" i="2"/>
  <c r="C4" i="2"/>
</calcChain>
</file>

<file path=xl/sharedStrings.xml><?xml version="1.0" encoding="utf-8"?>
<sst xmlns="http://schemas.openxmlformats.org/spreadsheetml/2006/main" count="109" uniqueCount="20">
  <si>
    <t>serdülő fiú</t>
  </si>
  <si>
    <t>serdülő lány</t>
  </si>
  <si>
    <t>felnőtt férfi</t>
  </si>
  <si>
    <t>felnőtt nő</t>
  </si>
  <si>
    <t>junior lány</t>
  </si>
  <si>
    <t>senior férfi</t>
  </si>
  <si>
    <t>junior fiú</t>
  </si>
  <si>
    <t>senior nő</t>
  </si>
  <si>
    <t>Mérkőzések időpontja</t>
  </si>
  <si>
    <t>Serdülő fiú</t>
  </si>
  <si>
    <t>Mérkőzések száma:</t>
  </si>
  <si>
    <t>Legkisebb pihenő:</t>
  </si>
  <si>
    <t>Egymás utáni napok:</t>
  </si>
  <si>
    <t>játszik</t>
  </si>
  <si>
    <t>különbség</t>
  </si>
  <si>
    <t>Név: Gercsó Márk 12. osztály</t>
  </si>
  <si>
    <t>Iskola: Szegedi Radnóti Miklós Kísérleti Gimnázium, Szeged</t>
  </si>
  <si>
    <t>e-mail cím: gemark@freemail.hu</t>
  </si>
  <si>
    <t>program: Microsoft Excel 2010</t>
  </si>
  <si>
    <t>Feladat: i371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</si>
</sst>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E]mmmm\ d\.;@"/>
    <numFmt numFmtId="165" formatCode="General&quot; darab&quot;"/>
    <numFmt numFmtId="166" formatCode="General&quot; nap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0" fillId="0" borderId="0" xfId="0" applyNumberFormat="1"/>
    <xf numFmtId="166" fontId="0" fillId="0" borderId="0" xfId="0" applyNumberFormat="1"/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/>
  </sheetViews>
  <sheetFormatPr defaultRowHeight="15" x14ac:dyDescent="0.25"/>
  <cols>
    <col min="1" max="13" width="14" style="3" customWidth="1"/>
    <col min="14" max="16384" width="9.140625" style="3"/>
  </cols>
  <sheetData>
    <row r="1" spans="1:13" s="12" customFormat="1" x14ac:dyDescent="0.25">
      <c r="A1" s="11">
        <v>42278</v>
      </c>
      <c r="B1" s="11">
        <v>42281</v>
      </c>
      <c r="C1" s="11">
        <v>42282</v>
      </c>
      <c r="D1" s="11">
        <v>42285</v>
      </c>
      <c r="E1" s="11">
        <v>42288</v>
      </c>
      <c r="F1" s="11">
        <v>42289</v>
      </c>
      <c r="G1" s="11">
        <v>42292</v>
      </c>
      <c r="H1" s="11">
        <v>42295</v>
      </c>
      <c r="I1" s="11">
        <v>42296</v>
      </c>
      <c r="J1" s="11">
        <v>42299</v>
      </c>
      <c r="K1" s="11">
        <v>42302</v>
      </c>
      <c r="L1" s="11">
        <v>42303</v>
      </c>
      <c r="M1" s="11">
        <v>42306</v>
      </c>
    </row>
    <row r="2" spans="1:13" x14ac:dyDescent="0.25">
      <c r="A2" s="3" t="s">
        <v>0</v>
      </c>
      <c r="B2" s="3" t="s">
        <v>1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2</v>
      </c>
      <c r="H2" s="3" t="s">
        <v>2</v>
      </c>
      <c r="I2" s="3" t="s">
        <v>0</v>
      </c>
      <c r="J2" s="3" t="s">
        <v>2</v>
      </c>
      <c r="K2" s="3" t="s">
        <v>1</v>
      </c>
      <c r="L2" s="3" t="s">
        <v>1</v>
      </c>
      <c r="M2" s="3" t="s">
        <v>3</v>
      </c>
    </row>
    <row r="3" spans="1:13" x14ac:dyDescent="0.25">
      <c r="A3" s="3" t="s">
        <v>2</v>
      </c>
      <c r="B3" s="3" t="s">
        <v>4</v>
      </c>
      <c r="C3" s="3" t="s">
        <v>4</v>
      </c>
      <c r="D3" s="3" t="s">
        <v>5</v>
      </c>
      <c r="E3" s="3" t="s">
        <v>1</v>
      </c>
      <c r="F3" s="3" t="s">
        <v>0</v>
      </c>
      <c r="G3" s="3" t="s">
        <v>5</v>
      </c>
      <c r="H3" s="3" t="s">
        <v>5</v>
      </c>
      <c r="I3" s="3" t="s">
        <v>5</v>
      </c>
      <c r="J3" s="3" t="s">
        <v>6</v>
      </c>
      <c r="K3" s="3" t="s">
        <v>4</v>
      </c>
      <c r="L3" s="3" t="s">
        <v>2</v>
      </c>
      <c r="M3" s="3" t="s">
        <v>2</v>
      </c>
    </row>
    <row r="4" spans="1:13" x14ac:dyDescent="0.25">
      <c r="A4" s="3" t="s">
        <v>3</v>
      </c>
      <c r="B4" s="3" t="s">
        <v>3</v>
      </c>
      <c r="C4" s="3" t="s">
        <v>2</v>
      </c>
      <c r="D4" s="3" t="s">
        <v>3</v>
      </c>
      <c r="E4" s="3" t="s">
        <v>6</v>
      </c>
      <c r="F4" s="3" t="s">
        <v>2</v>
      </c>
      <c r="G4" s="3" t="s">
        <v>0</v>
      </c>
      <c r="I4" s="3" t="s">
        <v>3</v>
      </c>
      <c r="J4" s="3" t="s">
        <v>1</v>
      </c>
      <c r="K4" s="3" t="s">
        <v>3</v>
      </c>
      <c r="L4" s="3" t="s">
        <v>3</v>
      </c>
      <c r="M4" s="3" t="s">
        <v>5</v>
      </c>
    </row>
    <row r="5" spans="1:13" x14ac:dyDescent="0.25">
      <c r="A5" s="3" t="s">
        <v>1</v>
      </c>
      <c r="B5" s="3" t="s">
        <v>5</v>
      </c>
      <c r="C5" s="3" t="s">
        <v>5</v>
      </c>
      <c r="D5" s="3" t="s">
        <v>0</v>
      </c>
      <c r="G5" s="3" t="s">
        <v>6</v>
      </c>
      <c r="H5" s="3" t="s">
        <v>3</v>
      </c>
      <c r="I5" s="3" t="s">
        <v>1</v>
      </c>
      <c r="J5" s="3" t="s">
        <v>4</v>
      </c>
      <c r="K5" s="3" t="s">
        <v>0</v>
      </c>
      <c r="L5" s="3" t="s">
        <v>4</v>
      </c>
      <c r="M5" s="3" t="s">
        <v>7</v>
      </c>
    </row>
    <row r="6" spans="1:13" x14ac:dyDescent="0.25">
      <c r="A6" s="3" t="s">
        <v>4</v>
      </c>
      <c r="B6" s="3" t="s">
        <v>0</v>
      </c>
      <c r="C6" s="3" t="s">
        <v>6</v>
      </c>
      <c r="E6" s="3" t="s">
        <v>7</v>
      </c>
      <c r="F6" s="3" t="s">
        <v>1</v>
      </c>
      <c r="H6" s="3" t="s">
        <v>4</v>
      </c>
      <c r="I6" s="3" t="s">
        <v>4</v>
      </c>
      <c r="K6" s="3" t="s">
        <v>6</v>
      </c>
      <c r="L6" s="3" t="s">
        <v>6</v>
      </c>
      <c r="M6" s="3" t="s">
        <v>6</v>
      </c>
    </row>
    <row r="7" spans="1:13" x14ac:dyDescent="0.25">
      <c r="A7" s="3" t="s">
        <v>7</v>
      </c>
      <c r="B7" s="3" t="s">
        <v>6</v>
      </c>
      <c r="C7" s="3" t="s">
        <v>7</v>
      </c>
      <c r="D7" s="3" t="s">
        <v>6</v>
      </c>
      <c r="E7" s="3" t="s">
        <v>0</v>
      </c>
      <c r="H7" s="3" t="s">
        <v>1</v>
      </c>
      <c r="L7" s="3" t="s">
        <v>0</v>
      </c>
      <c r="M7" s="3" t="s">
        <v>0</v>
      </c>
    </row>
    <row r="8" spans="1:13" x14ac:dyDescent="0.25">
      <c r="H8" s="3" t="s">
        <v>6</v>
      </c>
      <c r="M8" s="3" t="s">
        <v>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/>
  </sheetViews>
  <sheetFormatPr defaultRowHeight="15" x14ac:dyDescent="0.25"/>
  <cols>
    <col min="1" max="1" width="14" customWidth="1"/>
    <col min="2" max="2" width="19.28515625" bestFit="1" customWidth="1"/>
    <col min="6" max="6" width="10.140625" bestFit="1" customWidth="1"/>
    <col min="7" max="21" width="11.42578125" customWidth="1"/>
  </cols>
  <sheetData>
    <row r="1" spans="1:22" ht="30" x14ac:dyDescent="0.25">
      <c r="A1" s="4" t="s">
        <v>8</v>
      </c>
      <c r="B1" s="5" t="s">
        <v>9</v>
      </c>
      <c r="F1" t="s">
        <v>13</v>
      </c>
      <c r="G1" s="6">
        <f>IF(COUNTIF(napok!A:A,$B$1)&lt;&gt;0,napok!A1,"")</f>
        <v>42278</v>
      </c>
      <c r="H1" s="7">
        <f>IF(COUNTIF(napok!B:B,$B$1)&lt;&gt;0,napok!B1,"")</f>
        <v>42281</v>
      </c>
      <c r="I1" s="7" t="str">
        <f>IF(COUNTIF(napok!C:C,$B$1)&lt;&gt;0,napok!C1,"")</f>
        <v/>
      </c>
      <c r="J1" s="7">
        <f>IF(COUNTIF(napok!D:D,$B$1)&lt;&gt;0,napok!D1,"")</f>
        <v>42285</v>
      </c>
      <c r="K1" s="7">
        <f>IF(COUNTIF(napok!E:E,$B$1)&lt;&gt;0,napok!E1,"")</f>
        <v>42288</v>
      </c>
      <c r="L1" s="7">
        <f>IF(COUNTIF(napok!F:F,$B$1)&lt;&gt;0,napok!F1,"")</f>
        <v>42289</v>
      </c>
      <c r="M1" s="7">
        <f>IF(COUNTIF(napok!G:G,$B$1)&lt;&gt;0,napok!G1,"")</f>
        <v>42292</v>
      </c>
      <c r="N1" s="7" t="str">
        <f>IF(COUNTIF(napok!H:H,$B$1)&lt;&gt;0,napok!H1,"")</f>
        <v/>
      </c>
      <c r="O1" s="7">
        <f>IF(COUNTIF(napok!I:I,$B$1)&lt;&gt;0,napok!I1,"")</f>
        <v>42296</v>
      </c>
      <c r="P1" s="7" t="str">
        <f>IF(COUNTIF(napok!J:J,$B$1)&lt;&gt;0,napok!J1,"")</f>
        <v/>
      </c>
      <c r="Q1" s="7">
        <f>IF(COUNTIF(napok!K:K,$B$1)&lt;&gt;0,napok!K1,"")</f>
        <v>42302</v>
      </c>
      <c r="R1" s="7">
        <f>IF(COUNTIF(napok!L:L,$B$1)&lt;&gt;0,napok!L1,"")</f>
        <v>42303</v>
      </c>
      <c r="S1" s="7">
        <f>IF(COUNTIF(napok!M:M,$B$1)&lt;&gt;0,napok!M1,"")</f>
        <v>42306</v>
      </c>
      <c r="T1" s="7" t="str">
        <f>IF(COUNTIF(napok!N:N,$B$1)&lt;&gt;0,napok!N1,"")</f>
        <v/>
      </c>
      <c r="U1" s="8" t="str">
        <f>IF(COUNTIF(napok!O:O,$B$1)&lt;&gt;0,napok!O1,"")</f>
        <v/>
      </c>
      <c r="V1" s="2"/>
    </row>
    <row r="2" spans="1:22" x14ac:dyDescent="0.25">
      <c r="A2" s="1">
        <f>IF(ISERR(SMALL($G$1:$U$1,ROW(A1)))=FALSE,SMALL($G$1:$U$1,ROW(A1)),"")</f>
        <v>42278</v>
      </c>
      <c r="B2" s="13" t="s">
        <v>10</v>
      </c>
      <c r="C2" s="9">
        <f>COUNT(A2:A16)</f>
        <v>10</v>
      </c>
    </row>
    <row r="3" spans="1:22" x14ac:dyDescent="0.25">
      <c r="A3" s="1">
        <f t="shared" ref="A3:A16" si="0">IF(ISERR(SMALL($G$1:$U$1,ROW(A2)))=FALSE,SMALL($G$1:$U$1,ROW(A2)),"")</f>
        <v>42281</v>
      </c>
      <c r="B3" s="13" t="s">
        <v>11</v>
      </c>
      <c r="C3" s="10">
        <f>MIN(G3:G16)</f>
        <v>1</v>
      </c>
      <c r="F3" t="s">
        <v>14</v>
      </c>
      <c r="G3">
        <f>IF(ISERR(A3-A2)=TRUE,"",A3-A2)</f>
        <v>3</v>
      </c>
    </row>
    <row r="4" spans="1:22" x14ac:dyDescent="0.25">
      <c r="A4" s="1">
        <f t="shared" si="0"/>
        <v>42285</v>
      </c>
      <c r="B4" s="13" t="s">
        <v>12</v>
      </c>
      <c r="C4">
        <f>COUNTIF(G3:G11,1)</f>
        <v>2</v>
      </c>
      <c r="G4">
        <f t="shared" ref="G4:G16" si="1">IF(ISERR(A4-A3)=TRUE,"",A4-A3)</f>
        <v>4</v>
      </c>
    </row>
    <row r="5" spans="1:22" x14ac:dyDescent="0.25">
      <c r="A5" s="1">
        <f t="shared" si="0"/>
        <v>42288</v>
      </c>
      <c r="G5">
        <f t="shared" si="1"/>
        <v>3</v>
      </c>
    </row>
    <row r="6" spans="1:22" x14ac:dyDescent="0.25">
      <c r="A6" s="1">
        <f t="shared" si="0"/>
        <v>42289</v>
      </c>
      <c r="G6">
        <f t="shared" si="1"/>
        <v>1</v>
      </c>
    </row>
    <row r="7" spans="1:22" x14ac:dyDescent="0.25">
      <c r="A7" s="1">
        <f t="shared" si="0"/>
        <v>42292</v>
      </c>
      <c r="G7">
        <f t="shared" si="1"/>
        <v>3</v>
      </c>
    </row>
    <row r="8" spans="1:22" x14ac:dyDescent="0.25">
      <c r="A8" s="1">
        <f t="shared" si="0"/>
        <v>42296</v>
      </c>
      <c r="G8">
        <f t="shared" si="1"/>
        <v>4</v>
      </c>
    </row>
    <row r="9" spans="1:22" x14ac:dyDescent="0.25">
      <c r="A9" s="1">
        <f t="shared" si="0"/>
        <v>42302</v>
      </c>
      <c r="G9">
        <f t="shared" si="1"/>
        <v>6</v>
      </c>
    </row>
    <row r="10" spans="1:22" x14ac:dyDescent="0.25">
      <c r="A10" s="1">
        <f t="shared" si="0"/>
        <v>42303</v>
      </c>
      <c r="G10">
        <f t="shared" si="1"/>
        <v>1</v>
      </c>
    </row>
    <row r="11" spans="1:22" x14ac:dyDescent="0.25">
      <c r="A11" s="1">
        <f t="shared" si="0"/>
        <v>42306</v>
      </c>
      <c r="G11">
        <f t="shared" si="1"/>
        <v>3</v>
      </c>
    </row>
    <row r="12" spans="1:22" x14ac:dyDescent="0.25">
      <c r="A12" s="1" t="str">
        <f t="shared" si="0"/>
        <v/>
      </c>
      <c r="G12" t="str">
        <f t="shared" si="1"/>
        <v/>
      </c>
    </row>
    <row r="13" spans="1:22" x14ac:dyDescent="0.25">
      <c r="A13" s="1" t="str">
        <f t="shared" si="0"/>
        <v/>
      </c>
      <c r="G13" t="str">
        <f t="shared" si="1"/>
        <v/>
      </c>
    </row>
    <row r="14" spans="1:22" x14ac:dyDescent="0.25">
      <c r="A14" s="1" t="str">
        <f t="shared" si="0"/>
        <v/>
      </c>
      <c r="G14" t="str">
        <f t="shared" si="1"/>
        <v/>
      </c>
    </row>
    <row r="15" spans="1:22" x14ac:dyDescent="0.25">
      <c r="A15" s="1" t="str">
        <f t="shared" si="0"/>
        <v/>
      </c>
      <c r="G15" t="str">
        <f t="shared" si="1"/>
        <v/>
      </c>
    </row>
    <row r="16" spans="1:22" x14ac:dyDescent="0.25">
      <c r="A16" s="1" t="str">
        <f t="shared" si="0"/>
        <v/>
      </c>
      <c r="G16" t="str">
        <f t="shared" si="1"/>
        <v/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/>
  </sheetViews>
  <sheetFormatPr defaultRowHeight="15" x14ac:dyDescent="0.25"/>
  <cols>
    <col min="1" max="1" width="14" customWidth="1"/>
    <col min="2" max="2" width="19.28515625" bestFit="1" customWidth="1"/>
    <col min="6" max="6" width="10.140625" bestFit="1" customWidth="1"/>
    <col min="7" max="21" width="11.42578125" customWidth="1"/>
  </cols>
  <sheetData>
    <row r="1" spans="1:22" ht="30" x14ac:dyDescent="0.25">
      <c r="A1" s="4" t="s">
        <v>8</v>
      </c>
      <c r="B1" s="5" t="s">
        <v>1</v>
      </c>
      <c r="F1" t="s">
        <v>13</v>
      </c>
      <c r="G1" s="6">
        <f>IF(COUNTIF(napok!A:A,$B$1)&lt;&gt;0,napok!A1,"")</f>
        <v>42278</v>
      </c>
      <c r="H1" s="7">
        <f>IF(COUNTIF(napok!B:B,$B$1)&lt;&gt;0,napok!B1,"")</f>
        <v>42281</v>
      </c>
      <c r="I1" s="7">
        <f>IF(COUNTIF(napok!C:C,$B$1)&lt;&gt;0,napok!C1,"")</f>
        <v>42282</v>
      </c>
      <c r="J1" s="7" t="str">
        <f>IF(COUNTIF(napok!D:D,$B$1)&lt;&gt;0,napok!D1,"")</f>
        <v/>
      </c>
      <c r="K1" s="7">
        <f>IF(COUNTIF(napok!E:E,$B$1)&lt;&gt;0,napok!E1,"")</f>
        <v>42288</v>
      </c>
      <c r="L1" s="7">
        <f>IF(COUNTIF(napok!F:F,$B$1)&lt;&gt;0,napok!F1,"")</f>
        <v>42289</v>
      </c>
      <c r="M1" s="7" t="str">
        <f>IF(COUNTIF(napok!G:G,$B$1)&lt;&gt;0,napok!G1,"")</f>
        <v/>
      </c>
      <c r="N1" s="7">
        <f>IF(COUNTIF(napok!H:H,$B$1)&lt;&gt;0,napok!H1,"")</f>
        <v>42295</v>
      </c>
      <c r="O1" s="7">
        <f>IF(COUNTIF(napok!I:I,$B$1)&lt;&gt;0,napok!I1,"")</f>
        <v>42296</v>
      </c>
      <c r="P1" s="7">
        <f>IF(COUNTIF(napok!J:J,$B$1)&lt;&gt;0,napok!J1,"")</f>
        <v>42299</v>
      </c>
      <c r="Q1" s="7">
        <f>IF(COUNTIF(napok!K:K,$B$1)&lt;&gt;0,napok!K1,"")</f>
        <v>42302</v>
      </c>
      <c r="R1" s="7">
        <f>IF(COUNTIF(napok!L:L,$B$1)&lt;&gt;0,napok!L1,"")</f>
        <v>42303</v>
      </c>
      <c r="S1" s="7" t="str">
        <f>IF(COUNTIF(napok!M:M,$B$1)&lt;&gt;0,napok!M1,"")</f>
        <v/>
      </c>
      <c r="T1" s="7" t="str">
        <f>IF(COUNTIF(napok!N:N,$B$1)&lt;&gt;0,napok!N1,"")</f>
        <v/>
      </c>
      <c r="U1" s="8" t="str">
        <f>IF(COUNTIF(napok!O:O,$B$1)&lt;&gt;0,napok!O1,"")</f>
        <v/>
      </c>
      <c r="V1" s="2"/>
    </row>
    <row r="2" spans="1:22" x14ac:dyDescent="0.25">
      <c r="A2" s="1">
        <f>IF(ISERR(SMALL($G$1:$U$1,ROW(A1)))=FALSE,SMALL($G$1:$U$1,ROW(A1)),"")</f>
        <v>42278</v>
      </c>
      <c r="B2" s="13" t="s">
        <v>10</v>
      </c>
      <c r="C2" s="9">
        <f>COUNT(A2:A16)</f>
        <v>10</v>
      </c>
    </row>
    <row r="3" spans="1:22" x14ac:dyDescent="0.25">
      <c r="A3" s="1">
        <f t="shared" ref="A3:A16" si="0">IF(ISERR(SMALL($G$1:$U$1,ROW(A2)))=FALSE,SMALL($G$1:$U$1,ROW(A2)),"")</f>
        <v>42281</v>
      </c>
      <c r="B3" s="13" t="s">
        <v>11</v>
      </c>
      <c r="C3" s="10">
        <f>MIN(G3:G16)</f>
        <v>1</v>
      </c>
      <c r="F3" t="s">
        <v>14</v>
      </c>
      <c r="G3">
        <f>IF(ISERR(A3-A2)=TRUE,"",A3-A2)</f>
        <v>3</v>
      </c>
    </row>
    <row r="4" spans="1:22" x14ac:dyDescent="0.25">
      <c r="A4" s="1">
        <f t="shared" si="0"/>
        <v>42282</v>
      </c>
      <c r="B4" s="13" t="s">
        <v>12</v>
      </c>
      <c r="C4">
        <f>COUNTIF(G3:G11,1)</f>
        <v>4</v>
      </c>
      <c r="G4">
        <f t="shared" ref="G4:G16" si="1">IF(ISERR(A4-A3)=TRUE,"",A4-A3)</f>
        <v>1</v>
      </c>
    </row>
    <row r="5" spans="1:22" x14ac:dyDescent="0.25">
      <c r="A5" s="1">
        <f t="shared" si="0"/>
        <v>42288</v>
      </c>
      <c r="G5">
        <f t="shared" si="1"/>
        <v>6</v>
      </c>
    </row>
    <row r="6" spans="1:22" x14ac:dyDescent="0.25">
      <c r="A6" s="1">
        <f t="shared" si="0"/>
        <v>42289</v>
      </c>
      <c r="G6">
        <f t="shared" si="1"/>
        <v>1</v>
      </c>
    </row>
    <row r="7" spans="1:22" x14ac:dyDescent="0.25">
      <c r="A7" s="1">
        <f t="shared" si="0"/>
        <v>42295</v>
      </c>
      <c r="G7">
        <f t="shared" si="1"/>
        <v>6</v>
      </c>
    </row>
    <row r="8" spans="1:22" x14ac:dyDescent="0.25">
      <c r="A8" s="1">
        <f t="shared" si="0"/>
        <v>42296</v>
      </c>
      <c r="G8">
        <f t="shared" si="1"/>
        <v>1</v>
      </c>
    </row>
    <row r="9" spans="1:22" x14ac:dyDescent="0.25">
      <c r="A9" s="1">
        <f t="shared" si="0"/>
        <v>42299</v>
      </c>
      <c r="G9">
        <f t="shared" si="1"/>
        <v>3</v>
      </c>
    </row>
    <row r="10" spans="1:22" x14ac:dyDescent="0.25">
      <c r="A10" s="1">
        <f t="shared" si="0"/>
        <v>42302</v>
      </c>
      <c r="G10">
        <f t="shared" si="1"/>
        <v>3</v>
      </c>
    </row>
    <row r="11" spans="1:22" x14ac:dyDescent="0.25">
      <c r="A11" s="1">
        <f t="shared" si="0"/>
        <v>42303</v>
      </c>
      <c r="G11">
        <f t="shared" si="1"/>
        <v>1</v>
      </c>
    </row>
    <row r="12" spans="1:22" x14ac:dyDescent="0.25">
      <c r="A12" s="1" t="str">
        <f t="shared" si="0"/>
        <v/>
      </c>
      <c r="G12" t="str">
        <f t="shared" si="1"/>
        <v/>
      </c>
    </row>
    <row r="13" spans="1:22" x14ac:dyDescent="0.25">
      <c r="A13" s="1" t="str">
        <f t="shared" si="0"/>
        <v/>
      </c>
      <c r="G13" t="str">
        <f t="shared" si="1"/>
        <v/>
      </c>
    </row>
    <row r="14" spans="1:22" x14ac:dyDescent="0.25">
      <c r="A14" s="1" t="str">
        <f t="shared" si="0"/>
        <v/>
      </c>
      <c r="G14" t="str">
        <f t="shared" si="1"/>
        <v/>
      </c>
    </row>
    <row r="15" spans="1:22" x14ac:dyDescent="0.25">
      <c r="A15" s="1" t="str">
        <f t="shared" si="0"/>
        <v/>
      </c>
      <c r="G15" t="str">
        <f t="shared" si="1"/>
        <v/>
      </c>
    </row>
    <row r="16" spans="1:22" x14ac:dyDescent="0.25">
      <c r="A16" s="1" t="str">
        <f t="shared" si="0"/>
        <v/>
      </c>
      <c r="G16" t="str">
        <f t="shared" si="1"/>
        <v/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/>
  </sheetViews>
  <sheetFormatPr defaultRowHeight="15" x14ac:dyDescent="0.25"/>
  <cols>
    <col min="1" max="1" width="14" customWidth="1"/>
    <col min="2" max="2" width="19.28515625" bestFit="1" customWidth="1"/>
    <col min="6" max="6" width="10.140625" bestFit="1" customWidth="1"/>
    <col min="7" max="21" width="11.42578125" customWidth="1"/>
  </cols>
  <sheetData>
    <row r="1" spans="1:22" ht="30" x14ac:dyDescent="0.25">
      <c r="A1" s="4" t="s">
        <v>8</v>
      </c>
      <c r="B1" s="5" t="s">
        <v>4</v>
      </c>
      <c r="F1" t="s">
        <v>13</v>
      </c>
      <c r="G1" s="6">
        <f>IF(COUNTIF(napok!A:A,$B$1)&lt;&gt;0,napok!A1,"")</f>
        <v>42278</v>
      </c>
      <c r="H1" s="7">
        <f>IF(COUNTIF(napok!B:B,$B$1)&lt;&gt;0,napok!B1,"")</f>
        <v>42281</v>
      </c>
      <c r="I1" s="7">
        <f>IF(COUNTIF(napok!C:C,$B$1)&lt;&gt;0,napok!C1,"")</f>
        <v>42282</v>
      </c>
      <c r="J1" s="7" t="str">
        <f>IF(COUNTIF(napok!D:D,$B$1)&lt;&gt;0,napok!D1,"")</f>
        <v/>
      </c>
      <c r="K1" s="7" t="str">
        <f>IF(COUNTIF(napok!E:E,$B$1)&lt;&gt;0,napok!E1,"")</f>
        <v/>
      </c>
      <c r="L1" s="7">
        <f>IF(COUNTIF(napok!F:F,$B$1)&lt;&gt;0,napok!F1,"")</f>
        <v>42289</v>
      </c>
      <c r="M1" s="7" t="str">
        <f>IF(COUNTIF(napok!G:G,$B$1)&lt;&gt;0,napok!G1,"")</f>
        <v/>
      </c>
      <c r="N1" s="7">
        <f>IF(COUNTIF(napok!H:H,$B$1)&lt;&gt;0,napok!H1,"")</f>
        <v>42295</v>
      </c>
      <c r="O1" s="7">
        <f>IF(COUNTIF(napok!I:I,$B$1)&lt;&gt;0,napok!I1,"")</f>
        <v>42296</v>
      </c>
      <c r="P1" s="7">
        <f>IF(COUNTIF(napok!J:J,$B$1)&lt;&gt;0,napok!J1,"")</f>
        <v>42299</v>
      </c>
      <c r="Q1" s="7">
        <f>IF(COUNTIF(napok!K:K,$B$1)&lt;&gt;0,napok!K1,"")</f>
        <v>42302</v>
      </c>
      <c r="R1" s="7">
        <f>IF(COUNTIF(napok!L:L,$B$1)&lt;&gt;0,napok!L1,"")</f>
        <v>42303</v>
      </c>
      <c r="S1" s="7">
        <f>IF(COUNTIF(napok!M:M,$B$1)&lt;&gt;0,napok!M1,"")</f>
        <v>42306</v>
      </c>
      <c r="T1" s="7" t="str">
        <f>IF(COUNTIF(napok!N:N,$B$1)&lt;&gt;0,napok!N1,"")</f>
        <v/>
      </c>
      <c r="U1" s="8" t="str">
        <f>IF(COUNTIF(napok!O:O,$B$1)&lt;&gt;0,napok!O1,"")</f>
        <v/>
      </c>
      <c r="V1" s="2"/>
    </row>
    <row r="2" spans="1:22" x14ac:dyDescent="0.25">
      <c r="A2" s="1">
        <f>IF(ISERR(SMALL($G$1:$U$1,ROW(A1)))=FALSE,SMALL($G$1:$U$1,ROW(A1)),"")</f>
        <v>42278</v>
      </c>
      <c r="B2" s="13" t="s">
        <v>10</v>
      </c>
      <c r="C2" s="9">
        <f>COUNT(A2:A16)</f>
        <v>10</v>
      </c>
    </row>
    <row r="3" spans="1:22" x14ac:dyDescent="0.25">
      <c r="A3" s="1">
        <f t="shared" ref="A3:A16" si="0">IF(ISERR(SMALL($G$1:$U$1,ROW(A2)))=FALSE,SMALL($G$1:$U$1,ROW(A2)),"")</f>
        <v>42281</v>
      </c>
      <c r="B3" s="13" t="s">
        <v>11</v>
      </c>
      <c r="C3" s="10">
        <f>MIN(G3:G16)</f>
        <v>1</v>
      </c>
      <c r="F3" t="s">
        <v>14</v>
      </c>
      <c r="G3">
        <f>IF(ISERR(A3-A2)=TRUE,"",A3-A2)</f>
        <v>3</v>
      </c>
    </row>
    <row r="4" spans="1:22" x14ac:dyDescent="0.25">
      <c r="A4" s="1">
        <f t="shared" si="0"/>
        <v>42282</v>
      </c>
      <c r="B4" s="13" t="s">
        <v>12</v>
      </c>
      <c r="C4">
        <f>COUNTIF(G3:G11,1)</f>
        <v>3</v>
      </c>
      <c r="G4">
        <f t="shared" ref="G4:G16" si="1">IF(ISERR(A4-A3)=TRUE,"",A4-A3)</f>
        <v>1</v>
      </c>
    </row>
    <row r="5" spans="1:22" x14ac:dyDescent="0.25">
      <c r="A5" s="1">
        <f t="shared" si="0"/>
        <v>42289</v>
      </c>
      <c r="G5">
        <f t="shared" si="1"/>
        <v>7</v>
      </c>
    </row>
    <row r="6" spans="1:22" x14ac:dyDescent="0.25">
      <c r="A6" s="1">
        <f t="shared" si="0"/>
        <v>42295</v>
      </c>
      <c r="G6">
        <f t="shared" si="1"/>
        <v>6</v>
      </c>
    </row>
    <row r="7" spans="1:22" x14ac:dyDescent="0.25">
      <c r="A7" s="1">
        <f t="shared" si="0"/>
        <v>42296</v>
      </c>
      <c r="G7">
        <f t="shared" si="1"/>
        <v>1</v>
      </c>
    </row>
    <row r="8" spans="1:22" x14ac:dyDescent="0.25">
      <c r="A8" s="1">
        <f t="shared" si="0"/>
        <v>42299</v>
      </c>
      <c r="G8">
        <f t="shared" si="1"/>
        <v>3</v>
      </c>
    </row>
    <row r="9" spans="1:22" x14ac:dyDescent="0.25">
      <c r="A9" s="1">
        <f t="shared" si="0"/>
        <v>42302</v>
      </c>
      <c r="G9">
        <f t="shared" si="1"/>
        <v>3</v>
      </c>
    </row>
    <row r="10" spans="1:22" x14ac:dyDescent="0.25">
      <c r="A10" s="1">
        <f t="shared" si="0"/>
        <v>42303</v>
      </c>
      <c r="G10">
        <f t="shared" si="1"/>
        <v>1</v>
      </c>
    </row>
    <row r="11" spans="1:22" x14ac:dyDescent="0.25">
      <c r="A11" s="1">
        <f t="shared" si="0"/>
        <v>42306</v>
      </c>
      <c r="G11">
        <f t="shared" si="1"/>
        <v>3</v>
      </c>
    </row>
    <row r="12" spans="1:22" x14ac:dyDescent="0.25">
      <c r="A12" s="1" t="str">
        <f t="shared" si="0"/>
        <v/>
      </c>
      <c r="G12" t="str">
        <f t="shared" si="1"/>
        <v/>
      </c>
    </row>
    <row r="13" spans="1:22" x14ac:dyDescent="0.25">
      <c r="A13" s="1" t="str">
        <f t="shared" si="0"/>
        <v/>
      </c>
      <c r="G13" t="str">
        <f t="shared" si="1"/>
        <v/>
      </c>
    </row>
    <row r="14" spans="1:22" x14ac:dyDescent="0.25">
      <c r="A14" s="1" t="str">
        <f t="shared" si="0"/>
        <v/>
      </c>
      <c r="G14" t="str">
        <f t="shared" si="1"/>
        <v/>
      </c>
    </row>
    <row r="15" spans="1:22" x14ac:dyDescent="0.25">
      <c r="A15" s="1" t="str">
        <f t="shared" si="0"/>
        <v/>
      </c>
      <c r="G15" t="str">
        <f t="shared" si="1"/>
        <v/>
      </c>
    </row>
    <row r="16" spans="1:22" x14ac:dyDescent="0.25">
      <c r="A16" s="1" t="str">
        <f t="shared" si="0"/>
        <v/>
      </c>
      <c r="G16" t="str">
        <f t="shared" si="1"/>
        <v/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/>
  </sheetViews>
  <sheetFormatPr defaultRowHeight="15" x14ac:dyDescent="0.25"/>
  <cols>
    <col min="1" max="1" width="14" customWidth="1"/>
    <col min="2" max="2" width="19.28515625" bestFit="1" customWidth="1"/>
    <col min="6" max="6" width="10.140625" bestFit="1" customWidth="1"/>
    <col min="7" max="21" width="11.42578125" customWidth="1"/>
  </cols>
  <sheetData>
    <row r="1" spans="1:22" ht="30" x14ac:dyDescent="0.25">
      <c r="A1" s="4" t="s">
        <v>8</v>
      </c>
      <c r="B1" s="5" t="s">
        <v>7</v>
      </c>
      <c r="F1" t="s">
        <v>13</v>
      </c>
      <c r="G1" s="6">
        <f>IF(COUNTIF(napok!A:A,$B$1)&lt;&gt;0,napok!A1,"")</f>
        <v>42278</v>
      </c>
      <c r="H1" s="7" t="str">
        <f>IF(COUNTIF(napok!B:B,$B$1)&lt;&gt;0,napok!B1,"")</f>
        <v/>
      </c>
      <c r="I1" s="7">
        <f>IF(COUNTIF(napok!C:C,$B$1)&lt;&gt;0,napok!C1,"")</f>
        <v>42282</v>
      </c>
      <c r="J1" s="7" t="str">
        <f>IF(COUNTIF(napok!D:D,$B$1)&lt;&gt;0,napok!D1,"")</f>
        <v/>
      </c>
      <c r="K1" s="7">
        <f>IF(COUNTIF(napok!E:E,$B$1)&lt;&gt;0,napok!E1,"")</f>
        <v>42288</v>
      </c>
      <c r="L1" s="7" t="str">
        <f>IF(COUNTIF(napok!F:F,$B$1)&lt;&gt;0,napok!F1,"")</f>
        <v/>
      </c>
      <c r="M1" s="7" t="str">
        <f>IF(COUNTIF(napok!G:G,$B$1)&lt;&gt;0,napok!G1,"")</f>
        <v/>
      </c>
      <c r="N1" s="7" t="str">
        <f>IF(COUNTIF(napok!H:H,$B$1)&lt;&gt;0,napok!H1,"")</f>
        <v/>
      </c>
      <c r="O1" s="7" t="str">
        <f>IF(COUNTIF(napok!I:I,$B$1)&lt;&gt;0,napok!I1,"")</f>
        <v/>
      </c>
      <c r="P1" s="7" t="str">
        <f>IF(COUNTIF(napok!J:J,$B$1)&lt;&gt;0,napok!J1,"")</f>
        <v/>
      </c>
      <c r="Q1" s="7" t="str">
        <f>IF(COUNTIF(napok!K:K,$B$1)&lt;&gt;0,napok!K1,"")</f>
        <v/>
      </c>
      <c r="R1" s="7" t="str">
        <f>IF(COUNTIF(napok!L:L,$B$1)&lt;&gt;0,napok!L1,"")</f>
        <v/>
      </c>
      <c r="S1" s="7">
        <f>IF(COUNTIF(napok!M:M,$B$1)&lt;&gt;0,napok!M1,"")</f>
        <v>42306</v>
      </c>
      <c r="T1" s="7" t="str">
        <f>IF(COUNTIF(napok!N:N,$B$1)&lt;&gt;0,napok!N1,"")</f>
        <v/>
      </c>
      <c r="U1" s="8" t="str">
        <f>IF(COUNTIF(napok!O:O,$B$1)&lt;&gt;0,napok!O1,"")</f>
        <v/>
      </c>
      <c r="V1" s="2"/>
    </row>
    <row r="2" spans="1:22" x14ac:dyDescent="0.25">
      <c r="A2" s="1">
        <f>IF(ISERR(SMALL($G$1:$U$1,ROW(A1)))=FALSE,SMALL($G$1:$U$1,ROW(A1)),"")</f>
        <v>42278</v>
      </c>
      <c r="B2" s="13" t="s">
        <v>10</v>
      </c>
      <c r="C2" s="9">
        <f>COUNT(A2:A16)</f>
        <v>4</v>
      </c>
    </row>
    <row r="3" spans="1:22" x14ac:dyDescent="0.25">
      <c r="A3" s="1">
        <f t="shared" ref="A3:A16" si="0">IF(ISERR(SMALL($G$1:$U$1,ROW(A2)))=FALSE,SMALL($G$1:$U$1,ROW(A2)),"")</f>
        <v>42282</v>
      </c>
      <c r="B3" s="13" t="s">
        <v>11</v>
      </c>
      <c r="C3" s="10">
        <f>MIN(G3:G16)</f>
        <v>4</v>
      </c>
      <c r="F3" t="s">
        <v>14</v>
      </c>
      <c r="G3">
        <f>IF(ISERR(A3-A2)=TRUE,"",A3-A2)</f>
        <v>4</v>
      </c>
    </row>
    <row r="4" spans="1:22" x14ac:dyDescent="0.25">
      <c r="A4" s="1">
        <f t="shared" si="0"/>
        <v>42288</v>
      </c>
      <c r="B4" s="13" t="s">
        <v>12</v>
      </c>
      <c r="C4">
        <f>COUNTIF(G3:G11,1)</f>
        <v>0</v>
      </c>
      <c r="G4">
        <f t="shared" ref="G4:G16" si="1">IF(ISERR(A4-A3)=TRUE,"",A4-A3)</f>
        <v>6</v>
      </c>
    </row>
    <row r="5" spans="1:22" x14ac:dyDescent="0.25">
      <c r="A5" s="1">
        <f t="shared" si="0"/>
        <v>42306</v>
      </c>
      <c r="G5">
        <f t="shared" si="1"/>
        <v>18</v>
      </c>
    </row>
    <row r="6" spans="1:22" x14ac:dyDescent="0.25">
      <c r="A6" s="1" t="str">
        <f t="shared" si="0"/>
        <v/>
      </c>
      <c r="G6" t="str">
        <f t="shared" si="1"/>
        <v/>
      </c>
    </row>
    <row r="7" spans="1:22" x14ac:dyDescent="0.25">
      <c r="A7" s="1" t="str">
        <f t="shared" si="0"/>
        <v/>
      </c>
      <c r="G7" t="str">
        <f t="shared" si="1"/>
        <v/>
      </c>
    </row>
    <row r="8" spans="1:22" x14ac:dyDescent="0.25">
      <c r="A8" s="1" t="str">
        <f t="shared" si="0"/>
        <v/>
      </c>
      <c r="G8" t="str">
        <f t="shared" si="1"/>
        <v/>
      </c>
    </row>
    <row r="9" spans="1:22" x14ac:dyDescent="0.25">
      <c r="A9" s="1" t="str">
        <f t="shared" si="0"/>
        <v/>
      </c>
      <c r="G9" t="str">
        <f t="shared" si="1"/>
        <v/>
      </c>
    </row>
    <row r="10" spans="1:22" x14ac:dyDescent="0.25">
      <c r="A10" s="1" t="str">
        <f t="shared" si="0"/>
        <v/>
      </c>
      <c r="G10" t="str">
        <f t="shared" si="1"/>
        <v/>
      </c>
    </row>
    <row r="11" spans="1:22" x14ac:dyDescent="0.25">
      <c r="A11" s="1" t="str">
        <f t="shared" si="0"/>
        <v/>
      </c>
      <c r="G11" t="str">
        <f t="shared" si="1"/>
        <v/>
      </c>
    </row>
    <row r="12" spans="1:22" x14ac:dyDescent="0.25">
      <c r="A12" s="1" t="str">
        <f t="shared" si="0"/>
        <v/>
      </c>
      <c r="G12" t="str">
        <f t="shared" si="1"/>
        <v/>
      </c>
    </row>
    <row r="13" spans="1:22" x14ac:dyDescent="0.25">
      <c r="A13" s="1" t="str">
        <f t="shared" si="0"/>
        <v/>
      </c>
      <c r="G13" t="str">
        <f t="shared" si="1"/>
        <v/>
      </c>
    </row>
    <row r="14" spans="1:22" x14ac:dyDescent="0.25">
      <c r="A14" s="1" t="str">
        <f t="shared" si="0"/>
        <v/>
      </c>
      <c r="G14" t="str">
        <f t="shared" si="1"/>
        <v/>
      </c>
    </row>
    <row r="15" spans="1:22" x14ac:dyDescent="0.25">
      <c r="A15" s="1" t="str">
        <f t="shared" si="0"/>
        <v/>
      </c>
      <c r="G15" t="str">
        <f t="shared" si="1"/>
        <v/>
      </c>
    </row>
    <row r="16" spans="1:22" x14ac:dyDescent="0.25">
      <c r="A16" s="1" t="str">
        <f t="shared" si="0"/>
        <v/>
      </c>
      <c r="G16" t="str">
        <f t="shared" si="1"/>
        <v/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/>
  </sheetViews>
  <sheetFormatPr defaultRowHeight="15" x14ac:dyDescent="0.25"/>
  <cols>
    <col min="1" max="1" width="14" customWidth="1"/>
    <col min="2" max="2" width="19.28515625" bestFit="1" customWidth="1"/>
    <col min="6" max="6" width="10.140625" bestFit="1" customWidth="1"/>
    <col min="7" max="21" width="11.42578125" customWidth="1"/>
  </cols>
  <sheetData>
    <row r="1" spans="1:22" ht="30" x14ac:dyDescent="0.25">
      <c r="A1" s="4" t="s">
        <v>8</v>
      </c>
      <c r="B1" s="5" t="s">
        <v>2</v>
      </c>
      <c r="F1" t="s">
        <v>13</v>
      </c>
      <c r="G1" s="6">
        <f>IF(COUNTIF(napok!A:A,$B$1)&lt;&gt;0,napok!A1,"")</f>
        <v>42278</v>
      </c>
      <c r="H1" s="7" t="str">
        <f>IF(COUNTIF(napok!B:B,$B$1)&lt;&gt;0,napok!B1,"")</f>
        <v/>
      </c>
      <c r="I1" s="7">
        <f>IF(COUNTIF(napok!C:C,$B$1)&lt;&gt;0,napok!C1,"")</f>
        <v>42282</v>
      </c>
      <c r="J1" s="7">
        <f>IF(COUNTIF(napok!D:D,$B$1)&lt;&gt;0,napok!D1,"")</f>
        <v>42285</v>
      </c>
      <c r="K1" s="7" t="str">
        <f>IF(COUNTIF(napok!E:E,$B$1)&lt;&gt;0,napok!E1,"")</f>
        <v/>
      </c>
      <c r="L1" s="7">
        <f>IF(COUNTIF(napok!F:F,$B$1)&lt;&gt;0,napok!F1,"")</f>
        <v>42289</v>
      </c>
      <c r="M1" s="7">
        <f>IF(COUNTIF(napok!G:G,$B$1)&lt;&gt;0,napok!G1,"")</f>
        <v>42292</v>
      </c>
      <c r="N1" s="7">
        <f>IF(COUNTIF(napok!H:H,$B$1)&lt;&gt;0,napok!H1,"")</f>
        <v>42295</v>
      </c>
      <c r="O1" s="7" t="str">
        <f>IF(COUNTIF(napok!I:I,$B$1)&lt;&gt;0,napok!I1,"")</f>
        <v/>
      </c>
      <c r="P1" s="7">
        <f>IF(COUNTIF(napok!J:J,$B$1)&lt;&gt;0,napok!J1,"")</f>
        <v>42299</v>
      </c>
      <c r="Q1" s="7" t="str">
        <f>IF(COUNTIF(napok!K:K,$B$1)&lt;&gt;0,napok!K1,"")</f>
        <v/>
      </c>
      <c r="R1" s="7">
        <f>IF(COUNTIF(napok!L:L,$B$1)&lt;&gt;0,napok!L1,"")</f>
        <v>42303</v>
      </c>
      <c r="S1" s="7">
        <f>IF(COUNTIF(napok!M:M,$B$1)&lt;&gt;0,napok!M1,"")</f>
        <v>42306</v>
      </c>
      <c r="T1" s="7" t="str">
        <f>IF(COUNTIF(napok!N:N,$B$1)&lt;&gt;0,napok!N1,"")</f>
        <v/>
      </c>
      <c r="U1" s="8" t="str">
        <f>IF(COUNTIF(napok!O:O,$B$1)&lt;&gt;0,napok!O1,"")</f>
        <v/>
      </c>
      <c r="V1" s="2"/>
    </row>
    <row r="2" spans="1:22" x14ac:dyDescent="0.25">
      <c r="A2" s="1">
        <f>IF(ISERR(SMALL($G$1:$U$1,ROW(A1)))=FALSE,SMALL($G$1:$U$1,ROW(A1)),"")</f>
        <v>42278</v>
      </c>
      <c r="B2" s="13" t="s">
        <v>10</v>
      </c>
      <c r="C2" s="9">
        <f>COUNT(A2:A16)</f>
        <v>9</v>
      </c>
    </row>
    <row r="3" spans="1:22" x14ac:dyDescent="0.25">
      <c r="A3" s="1">
        <f t="shared" ref="A3:A16" si="0">IF(ISERR(SMALL($G$1:$U$1,ROW(A2)))=FALSE,SMALL($G$1:$U$1,ROW(A2)),"")</f>
        <v>42282</v>
      </c>
      <c r="B3" s="13" t="s">
        <v>11</v>
      </c>
      <c r="C3" s="10">
        <f>MIN(G3:G16)</f>
        <v>3</v>
      </c>
      <c r="F3" t="s">
        <v>14</v>
      </c>
      <c r="G3">
        <f>IF(ISERR(A3-A2)=TRUE,"",A3-A2)</f>
        <v>4</v>
      </c>
    </row>
    <row r="4" spans="1:22" x14ac:dyDescent="0.25">
      <c r="A4" s="1">
        <f t="shared" si="0"/>
        <v>42285</v>
      </c>
      <c r="B4" s="13" t="s">
        <v>12</v>
      </c>
      <c r="C4">
        <f>COUNTIF(G3:G11,1)</f>
        <v>0</v>
      </c>
      <c r="G4">
        <f t="shared" ref="G4:G16" si="1">IF(ISERR(A4-A3)=TRUE,"",A4-A3)</f>
        <v>3</v>
      </c>
    </row>
    <row r="5" spans="1:22" x14ac:dyDescent="0.25">
      <c r="A5" s="1">
        <f t="shared" si="0"/>
        <v>42289</v>
      </c>
      <c r="G5">
        <f t="shared" si="1"/>
        <v>4</v>
      </c>
    </row>
    <row r="6" spans="1:22" x14ac:dyDescent="0.25">
      <c r="A6" s="1">
        <f t="shared" si="0"/>
        <v>42292</v>
      </c>
      <c r="G6">
        <f t="shared" si="1"/>
        <v>3</v>
      </c>
    </row>
    <row r="7" spans="1:22" x14ac:dyDescent="0.25">
      <c r="A7" s="1">
        <f t="shared" si="0"/>
        <v>42295</v>
      </c>
      <c r="G7">
        <f t="shared" si="1"/>
        <v>3</v>
      </c>
    </row>
    <row r="8" spans="1:22" x14ac:dyDescent="0.25">
      <c r="A8" s="1">
        <f t="shared" si="0"/>
        <v>42299</v>
      </c>
      <c r="G8">
        <f t="shared" si="1"/>
        <v>4</v>
      </c>
    </row>
    <row r="9" spans="1:22" x14ac:dyDescent="0.25">
      <c r="A9" s="1">
        <f t="shared" si="0"/>
        <v>42303</v>
      </c>
      <c r="G9">
        <f t="shared" si="1"/>
        <v>4</v>
      </c>
    </row>
    <row r="10" spans="1:22" x14ac:dyDescent="0.25">
      <c r="A10" s="1">
        <f t="shared" si="0"/>
        <v>42306</v>
      </c>
      <c r="G10">
        <f t="shared" si="1"/>
        <v>3</v>
      </c>
    </row>
    <row r="11" spans="1:22" x14ac:dyDescent="0.25">
      <c r="A11" s="1" t="str">
        <f t="shared" si="0"/>
        <v/>
      </c>
      <c r="G11" t="str">
        <f t="shared" si="1"/>
        <v/>
      </c>
    </row>
    <row r="12" spans="1:22" x14ac:dyDescent="0.25">
      <c r="A12" s="1" t="str">
        <f t="shared" si="0"/>
        <v/>
      </c>
      <c r="G12" t="str">
        <f t="shared" si="1"/>
        <v/>
      </c>
    </row>
    <row r="13" spans="1:22" x14ac:dyDescent="0.25">
      <c r="A13" s="1" t="str">
        <f t="shared" si="0"/>
        <v/>
      </c>
      <c r="G13" t="str">
        <f t="shared" si="1"/>
        <v/>
      </c>
    </row>
    <row r="14" spans="1:22" x14ac:dyDescent="0.25">
      <c r="A14" s="1" t="str">
        <f t="shared" si="0"/>
        <v/>
      </c>
      <c r="G14" t="str">
        <f t="shared" si="1"/>
        <v/>
      </c>
    </row>
    <row r="15" spans="1:22" x14ac:dyDescent="0.25">
      <c r="A15" s="1" t="str">
        <f t="shared" si="0"/>
        <v/>
      </c>
      <c r="G15" t="str">
        <f t="shared" si="1"/>
        <v/>
      </c>
    </row>
    <row r="16" spans="1:22" x14ac:dyDescent="0.25">
      <c r="A16" s="1" t="str">
        <f t="shared" si="0"/>
        <v/>
      </c>
      <c r="G16" t="str">
        <f t="shared" si="1"/>
        <v/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19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napok</vt:lpstr>
      <vt:lpstr>Serdülő fiú</vt:lpstr>
      <vt:lpstr>serdülő lány</vt:lpstr>
      <vt:lpstr>junior lány</vt:lpstr>
      <vt:lpstr>senior nő</vt:lpstr>
      <vt:lpstr>felnőtt férfi</vt:lpstr>
      <vt:lpstr>Adatok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2015-04-10T16:41:50Z</dcterms:modified>
</cp:coreProperties>
</file>