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rkas Csaba\Desktop\I.497\"/>
    </mc:Choice>
  </mc:AlternateContent>
  <xr:revisionPtr revIDLastSave="0" documentId="13_ncr:1_{E68F55C7-E3C9-4F69-8B4A-3B73F66DF676}" xr6:coauthVersionLast="45" xr6:coauthVersionMax="45" xr10:uidLastSave="{00000000-0000-0000-0000-000000000000}"/>
  <bookViews>
    <workbookView xWindow="-120" yWindow="-120" windowWidth="19440" windowHeight="15150" xr2:uid="{00000000-000D-0000-FFFF-FFFF00000000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3" i="1" l="1"/>
  <c r="M23" i="1"/>
  <c r="N22" i="1"/>
  <c r="M22" i="1"/>
  <c r="N21" i="1"/>
  <c r="M21" i="1"/>
  <c r="N20" i="1"/>
  <c r="M20" i="1"/>
  <c r="N19" i="1"/>
  <c r="M19" i="1"/>
  <c r="N18" i="1"/>
  <c r="M18" i="1"/>
  <c r="L23" i="1"/>
  <c r="K23" i="1"/>
  <c r="L22" i="1"/>
  <c r="K22" i="1"/>
  <c r="L21" i="1"/>
  <c r="K21" i="1"/>
  <c r="L20" i="1"/>
  <c r="K20" i="1"/>
  <c r="L19" i="1"/>
  <c r="K19" i="1"/>
  <c r="L18" i="1"/>
  <c r="K18" i="1"/>
  <c r="L10" i="1" l="1"/>
  <c r="K10" i="1"/>
  <c r="L7" i="1"/>
  <c r="K7" i="1"/>
  <c r="L8" i="1"/>
  <c r="L9" i="1" s="1"/>
  <c r="K8" i="1"/>
  <c r="K9" i="1" s="1"/>
  <c r="L5" i="1"/>
  <c r="L6" i="1" s="1"/>
  <c r="K5" i="1"/>
  <c r="K6" i="1" s="1"/>
  <c r="L11" i="1" l="1"/>
  <c r="K11" i="1"/>
</calcChain>
</file>

<file path=xl/sharedStrings.xml><?xml version="1.0" encoding="utf-8"?>
<sst xmlns="http://schemas.openxmlformats.org/spreadsheetml/2006/main" count="26" uniqueCount="11">
  <si>
    <t>Adatok</t>
  </si>
  <si>
    <t>Tapasztalatok</t>
  </si>
  <si>
    <t>Magyar</t>
  </si>
  <si>
    <t>Matematika</t>
  </si>
  <si>
    <t>Városi</t>
  </si>
  <si>
    <t>Iskolai</t>
  </si>
  <si>
    <t>tanuló</t>
  </si>
  <si>
    <t>átlag</t>
  </si>
  <si>
    <t>leggyakoribb</t>
  </si>
  <si>
    <t>leggyakorib</t>
  </si>
  <si>
    <t>Eltérés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</si>
</sst>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Border="1"/>
    <xf numFmtId="0" fontId="0" fillId="0" borderId="4" xfId="0" applyBorder="1"/>
    <xf numFmtId="0" fontId="0" fillId="0" borderId="3" xfId="0" applyBorder="1"/>
    <xf numFmtId="0" fontId="0" fillId="0" borderId="6" xfId="0" applyBorder="1"/>
    <xf numFmtId="0" fontId="0" fillId="0" borderId="2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" xfId="0" applyBorder="1"/>
    <xf numFmtId="9" fontId="0" fillId="0" borderId="1" xfId="0" applyNumberFormat="1" applyBorder="1"/>
    <xf numFmtId="9" fontId="0" fillId="0" borderId="4" xfId="0" applyNumberFormat="1" applyBorder="1"/>
    <xf numFmtId="9" fontId="0" fillId="0" borderId="2" xfId="0" applyNumberFormat="1" applyBorder="1"/>
    <xf numFmtId="9" fontId="0" fillId="0" borderId="8" xfId="0" applyNumberFormat="1" applyBorder="1"/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6" xfId="0" applyBorder="1"/>
    <xf numFmtId="2" fontId="0" fillId="0" borderId="16" xfId="0" applyNumberFormat="1" applyBorder="1"/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2" borderId="17" xfId="0" applyFill="1" applyBorder="1" applyAlignment="1">
      <alignment horizontal="center" vertical="center" textRotation="45"/>
    </xf>
    <xf numFmtId="0" fontId="0" fillId="2" borderId="18" xfId="0" applyFill="1" applyBorder="1" applyAlignment="1">
      <alignment horizontal="center" vertical="center" textRotation="45"/>
    </xf>
    <xf numFmtId="0" fontId="0" fillId="2" borderId="19" xfId="0" applyFill="1" applyBorder="1" applyAlignment="1">
      <alignment horizontal="center" vertical="center" textRotation="45"/>
    </xf>
    <xf numFmtId="0" fontId="0" fillId="2" borderId="20" xfId="0" applyFill="1" applyBorder="1" applyAlignment="1">
      <alignment horizontal="left"/>
    </xf>
    <xf numFmtId="0" fontId="0" fillId="2" borderId="21" xfId="0" applyFill="1" applyBorder="1" applyAlignment="1">
      <alignment horizontal="center" vertical="center" textRotation="45"/>
    </xf>
    <xf numFmtId="0" fontId="0" fillId="2" borderId="20" xfId="0" applyFill="1" applyBorder="1" applyAlignment="1">
      <alignment horizontal="center" vertical="center" textRotation="45"/>
    </xf>
    <xf numFmtId="0" fontId="0" fillId="0" borderId="23" xfId="0" applyBorder="1"/>
    <xf numFmtId="0" fontId="0" fillId="0" borderId="22" xfId="0" applyBorder="1"/>
    <xf numFmtId="0" fontId="0" fillId="0" borderId="24" xfId="0" applyBorder="1"/>
    <xf numFmtId="2" fontId="0" fillId="0" borderId="25" xfId="0" applyNumberFormat="1" applyBorder="1"/>
    <xf numFmtId="0" fontId="0" fillId="0" borderId="27" xfId="0" applyBorder="1"/>
    <xf numFmtId="2" fontId="0" fillId="0" borderId="27" xfId="0" applyNumberFormat="1" applyBorder="1"/>
    <xf numFmtId="0" fontId="0" fillId="0" borderId="26" xfId="0" applyBorder="1"/>
    <xf numFmtId="0" fontId="0" fillId="0" borderId="28" xfId="0" applyBorder="1"/>
    <xf numFmtId="0" fontId="0" fillId="0" borderId="29" xfId="0" applyBorder="1"/>
    <xf numFmtId="2" fontId="0" fillId="0" borderId="30" xfId="0" applyNumberFormat="1" applyBorder="1"/>
    <xf numFmtId="0" fontId="0" fillId="0" borderId="31" xfId="0" applyBorder="1"/>
  </cellXfs>
  <cellStyles count="1">
    <cellStyle name="Normál" xfId="0" builtinId="0"/>
  </cellStyles>
  <dxfs count="2">
    <dxf>
      <fill>
        <patternFill>
          <bgColor rgb="FFA9D08E"/>
        </patternFill>
      </fill>
    </dxf>
    <dxf>
      <fill>
        <patternFill patternType="solid">
          <fgColor rgb="FFFF3333"/>
          <bgColor rgb="FFFF8F8F"/>
        </patternFill>
      </fill>
    </dxf>
  </dxfs>
  <tableStyles count="0" defaultTableStyle="TableStyleMedium2" defaultPivotStyle="PivotStyleLight16"/>
  <colors>
    <mruColors>
      <color rgb="FFA9D08E"/>
      <color rgb="FFFF8F8F"/>
      <color rgb="FFFF4343"/>
      <color rgb="FFFF3333"/>
      <color rgb="FFFF00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Matematikai</a:t>
            </a:r>
            <a:r>
              <a:rPr lang="hu-HU" baseline="0"/>
              <a:t> pontszámok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Munka1!$F$3</c:f>
              <c:strCache>
                <c:ptCount val="1"/>
                <c:pt idx="0">
                  <c:v>Városi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Munka1!$A$4:$A$54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cat>
          <c:val>
            <c:numRef>
              <c:f>Munka1!$F$4:$F$54</c:f>
              <c:numCache>
                <c:formatCode>General</c:formatCode>
                <c:ptCount val="51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9</c:v>
                </c:pt>
                <c:pt idx="16">
                  <c:v>4</c:v>
                </c:pt>
                <c:pt idx="17">
                  <c:v>6</c:v>
                </c:pt>
                <c:pt idx="18">
                  <c:v>8</c:v>
                </c:pt>
                <c:pt idx="19">
                  <c:v>7</c:v>
                </c:pt>
                <c:pt idx="20">
                  <c:v>8</c:v>
                </c:pt>
                <c:pt idx="21">
                  <c:v>15</c:v>
                </c:pt>
                <c:pt idx="22">
                  <c:v>18</c:v>
                </c:pt>
                <c:pt idx="23">
                  <c:v>20</c:v>
                </c:pt>
                <c:pt idx="24">
                  <c:v>21</c:v>
                </c:pt>
                <c:pt idx="25">
                  <c:v>27</c:v>
                </c:pt>
                <c:pt idx="26">
                  <c:v>31</c:v>
                </c:pt>
                <c:pt idx="27">
                  <c:v>35</c:v>
                </c:pt>
                <c:pt idx="28">
                  <c:v>37</c:v>
                </c:pt>
                <c:pt idx="29">
                  <c:v>38</c:v>
                </c:pt>
                <c:pt idx="30">
                  <c:v>44</c:v>
                </c:pt>
                <c:pt idx="31">
                  <c:v>45</c:v>
                </c:pt>
                <c:pt idx="32">
                  <c:v>35</c:v>
                </c:pt>
                <c:pt idx="33">
                  <c:v>34</c:v>
                </c:pt>
                <c:pt idx="34">
                  <c:v>45</c:v>
                </c:pt>
                <c:pt idx="35">
                  <c:v>48</c:v>
                </c:pt>
                <c:pt idx="36">
                  <c:v>52</c:v>
                </c:pt>
                <c:pt idx="37">
                  <c:v>49</c:v>
                </c:pt>
                <c:pt idx="38">
                  <c:v>45</c:v>
                </c:pt>
                <c:pt idx="39">
                  <c:v>34</c:v>
                </c:pt>
                <c:pt idx="40">
                  <c:v>28</c:v>
                </c:pt>
                <c:pt idx="41">
                  <c:v>27</c:v>
                </c:pt>
                <c:pt idx="42">
                  <c:v>22</c:v>
                </c:pt>
                <c:pt idx="43">
                  <c:v>20</c:v>
                </c:pt>
                <c:pt idx="44">
                  <c:v>17</c:v>
                </c:pt>
                <c:pt idx="45">
                  <c:v>18</c:v>
                </c:pt>
                <c:pt idx="46">
                  <c:v>11</c:v>
                </c:pt>
                <c:pt idx="47">
                  <c:v>8</c:v>
                </c:pt>
                <c:pt idx="48">
                  <c:v>4</c:v>
                </c:pt>
                <c:pt idx="49">
                  <c:v>7</c:v>
                </c:pt>
                <c:pt idx="5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8-4BB9-8F78-52E905D6D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43218448"/>
        <c:axId val="543220408"/>
      </c:barChart>
      <c:barChart>
        <c:barDir val="col"/>
        <c:grouping val="clustered"/>
        <c:varyColors val="0"/>
        <c:ser>
          <c:idx val="1"/>
          <c:order val="1"/>
          <c:tx>
            <c:strRef>
              <c:f>Munka1!$G$3</c:f>
              <c:strCache>
                <c:ptCount val="1"/>
                <c:pt idx="0">
                  <c:v>Iskolai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Munka1!$A$4:$A$54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cat>
          <c:val>
            <c:numRef>
              <c:f>Munka1!$G$4:$G$54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3</c:v>
                </c:pt>
                <c:pt idx="27">
                  <c:v>8</c:v>
                </c:pt>
                <c:pt idx="28">
                  <c:v>10</c:v>
                </c:pt>
                <c:pt idx="29">
                  <c:v>9</c:v>
                </c:pt>
                <c:pt idx="30">
                  <c:v>8</c:v>
                </c:pt>
                <c:pt idx="31">
                  <c:v>7</c:v>
                </c:pt>
                <c:pt idx="32">
                  <c:v>6</c:v>
                </c:pt>
                <c:pt idx="33">
                  <c:v>5</c:v>
                </c:pt>
                <c:pt idx="34">
                  <c:v>5</c:v>
                </c:pt>
                <c:pt idx="35">
                  <c:v>6</c:v>
                </c:pt>
                <c:pt idx="36">
                  <c:v>6</c:v>
                </c:pt>
                <c:pt idx="37">
                  <c:v>7</c:v>
                </c:pt>
                <c:pt idx="38">
                  <c:v>2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08-4BB9-8F78-52E905D6D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43218840"/>
        <c:axId val="543221584"/>
      </c:barChart>
      <c:catAx>
        <c:axId val="54321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43220408"/>
        <c:crosses val="autoZero"/>
        <c:auto val="1"/>
        <c:lblAlgn val="ctr"/>
        <c:lblOffset val="100"/>
        <c:noMultiLvlLbl val="0"/>
      </c:catAx>
      <c:valAx>
        <c:axId val="543220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43218448"/>
        <c:crosses val="autoZero"/>
        <c:crossBetween val="between"/>
      </c:valAx>
      <c:valAx>
        <c:axId val="54322158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43218840"/>
        <c:crosses val="max"/>
        <c:crossBetween val="between"/>
      </c:valAx>
      <c:catAx>
        <c:axId val="543218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32215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23</xdr:row>
      <xdr:rowOff>180975</xdr:rowOff>
    </xdr:from>
    <xdr:to>
      <xdr:col>14</xdr:col>
      <xdr:colOff>28575</xdr:colOff>
      <xdr:row>38</xdr:row>
      <xdr:rowOff>66675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4EB0AD60-A42D-48AA-8A13-4F1FB032DD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/>
  <dimension ref="A1:N54"/>
  <sheetViews>
    <sheetView tabSelected="1" workbookViewId="0">
      <selection activeCell="Q12" sqref="Q12"/>
    </sheetView>
  </sheetViews>
  <sheetFormatPr defaultRowHeight="15" x14ac:dyDescent="0.25"/>
  <cols>
    <col min="10" max="10" width="12.42578125" bestFit="1" customWidth="1"/>
    <col min="11" max="11" width="13.28515625" bestFit="1" customWidth="1"/>
    <col min="12" max="12" width="11.5703125" bestFit="1" customWidth="1"/>
  </cols>
  <sheetData>
    <row r="1" spans="1:14" x14ac:dyDescent="0.25">
      <c r="A1" t="s">
        <v>0</v>
      </c>
      <c r="I1" t="s">
        <v>1</v>
      </c>
    </row>
    <row r="2" spans="1:14" x14ac:dyDescent="0.25">
      <c r="C2" t="s">
        <v>2</v>
      </c>
      <c r="F2" t="s">
        <v>3</v>
      </c>
    </row>
    <row r="3" spans="1:14" ht="15.75" thickBot="1" x14ac:dyDescent="0.3">
      <c r="C3" t="s">
        <v>4</v>
      </c>
      <c r="D3" t="s">
        <v>5</v>
      </c>
      <c r="F3" t="s">
        <v>4</v>
      </c>
      <c r="G3" t="s">
        <v>5</v>
      </c>
    </row>
    <row r="4" spans="1:14" ht="15.75" thickBot="1" x14ac:dyDescent="0.3">
      <c r="A4">
        <v>0</v>
      </c>
      <c r="C4">
        <v>2</v>
      </c>
      <c r="D4">
        <v>0</v>
      </c>
      <c r="F4">
        <v>2</v>
      </c>
      <c r="G4">
        <v>0</v>
      </c>
      <c r="K4" s="19" t="s">
        <v>2</v>
      </c>
      <c r="L4" s="20" t="s">
        <v>3</v>
      </c>
    </row>
    <row r="5" spans="1:14" x14ac:dyDescent="0.25">
      <c r="A5">
        <v>1</v>
      </c>
      <c r="C5">
        <v>0</v>
      </c>
      <c r="D5">
        <v>0</v>
      </c>
      <c r="F5">
        <v>0</v>
      </c>
      <c r="G5">
        <v>0</v>
      </c>
      <c r="I5" s="24" t="s">
        <v>4</v>
      </c>
      <c r="J5" s="7" t="s">
        <v>6</v>
      </c>
      <c r="K5" s="17">
        <f>SUM(C4:C54)</f>
        <v>900</v>
      </c>
      <c r="L5" s="33">
        <f>SUM(F4:F54)</f>
        <v>900</v>
      </c>
    </row>
    <row r="6" spans="1:14" x14ac:dyDescent="0.25">
      <c r="A6">
        <v>2</v>
      </c>
      <c r="C6">
        <v>0</v>
      </c>
      <c r="D6">
        <v>0</v>
      </c>
      <c r="F6">
        <v>0</v>
      </c>
      <c r="G6">
        <v>0</v>
      </c>
      <c r="H6" s="1"/>
      <c r="I6" s="25"/>
      <c r="J6" s="8" t="s">
        <v>7</v>
      </c>
      <c r="K6" s="18">
        <f>SUMPRODUCT(A4:A54,C4:C54)/K5</f>
        <v>36.67</v>
      </c>
      <c r="L6" s="34">
        <f>SUMPRODUCT(A4:A54,F4:F54)/L5</f>
        <v>32.957777777777778</v>
      </c>
    </row>
    <row r="7" spans="1:14" ht="15.75" thickBot="1" x14ac:dyDescent="0.3">
      <c r="A7">
        <v>3</v>
      </c>
      <c r="C7">
        <v>0</v>
      </c>
      <c r="D7">
        <v>0</v>
      </c>
      <c r="F7">
        <v>0</v>
      </c>
      <c r="G7">
        <v>0</v>
      </c>
      <c r="H7" s="1"/>
      <c r="I7" s="28"/>
      <c r="J7" s="9" t="s">
        <v>8</v>
      </c>
      <c r="K7" s="30">
        <f>INDEX(A4:A54,MATCH(MAX(C4:C54),C4:C54,0),1)</f>
        <v>41</v>
      </c>
      <c r="L7" s="35">
        <f>INDEX(A4:A54,MATCH(MAX(F4:F54),F4:F54,0),1)</f>
        <v>36</v>
      </c>
    </row>
    <row r="8" spans="1:14" x14ac:dyDescent="0.25">
      <c r="A8">
        <v>4</v>
      </c>
      <c r="C8">
        <v>0</v>
      </c>
      <c r="D8">
        <v>0</v>
      </c>
      <c r="F8">
        <v>2</v>
      </c>
      <c r="G8">
        <v>0</v>
      </c>
      <c r="H8" s="2"/>
      <c r="I8" s="27" t="s">
        <v>5</v>
      </c>
      <c r="J8" s="7" t="s">
        <v>6</v>
      </c>
      <c r="K8" s="29">
        <f>SUM(D4:D54)</f>
        <v>92</v>
      </c>
      <c r="L8" s="36">
        <f>SUM(G4:G54)</f>
        <v>92</v>
      </c>
    </row>
    <row r="9" spans="1:14" x14ac:dyDescent="0.25">
      <c r="A9">
        <v>5</v>
      </c>
      <c r="C9">
        <v>0</v>
      </c>
      <c r="D9">
        <v>0</v>
      </c>
      <c r="F9">
        <v>0</v>
      </c>
      <c r="G9">
        <v>0</v>
      </c>
      <c r="H9" s="2"/>
      <c r="I9" s="23"/>
      <c r="J9" s="8" t="s">
        <v>7</v>
      </c>
      <c r="K9" s="18">
        <f>SUMPRODUCT(A4:A54,D4:D54)/K8</f>
        <v>39.478260869565219</v>
      </c>
      <c r="L9" s="34">
        <f>SUMPRODUCT(A4:A54,G4:G54)/L8</f>
        <v>31.315217391304348</v>
      </c>
    </row>
    <row r="10" spans="1:14" ht="15.75" thickBot="1" x14ac:dyDescent="0.3">
      <c r="A10">
        <v>6</v>
      </c>
      <c r="C10">
        <v>0</v>
      </c>
      <c r="D10">
        <v>0</v>
      </c>
      <c r="F10">
        <v>0</v>
      </c>
      <c r="G10">
        <v>0</v>
      </c>
      <c r="H10" s="2"/>
      <c r="I10" s="23"/>
      <c r="J10" s="9" t="s">
        <v>9</v>
      </c>
      <c r="K10" s="31">
        <f>INDEX(A4:A54,MATCH(MAX(D4:D54),D4:D54,0),1)</f>
        <v>41</v>
      </c>
      <c r="L10" s="37">
        <f>INDEX(A4:A54,MATCH(MAX(G4:G54),G4:G54,0),1)</f>
        <v>28</v>
      </c>
    </row>
    <row r="11" spans="1:14" ht="15.75" thickBot="1" x14ac:dyDescent="0.3">
      <c r="A11">
        <v>7</v>
      </c>
      <c r="C11">
        <v>0</v>
      </c>
      <c r="D11">
        <v>0</v>
      </c>
      <c r="F11">
        <v>0</v>
      </c>
      <c r="G11">
        <v>0</v>
      </c>
      <c r="H11" s="2"/>
      <c r="I11" s="26" t="s">
        <v>10</v>
      </c>
      <c r="J11" s="39" t="s">
        <v>7</v>
      </c>
      <c r="K11" s="32">
        <f>K9-K6</f>
        <v>2.8082608695652169</v>
      </c>
      <c r="L11" s="38">
        <f>L9-L6</f>
        <v>-1.6425603864734306</v>
      </c>
      <c r="M11" s="10"/>
      <c r="N11" s="1"/>
    </row>
    <row r="12" spans="1:14" x14ac:dyDescent="0.25">
      <c r="A12">
        <v>8</v>
      </c>
      <c r="C12">
        <v>1</v>
      </c>
      <c r="D12">
        <v>0</v>
      </c>
      <c r="F12">
        <v>0</v>
      </c>
      <c r="G12">
        <v>0</v>
      </c>
      <c r="M12" s="1"/>
    </row>
    <row r="13" spans="1:14" x14ac:dyDescent="0.25">
      <c r="A13">
        <v>9</v>
      </c>
      <c r="C13">
        <v>0</v>
      </c>
      <c r="D13">
        <v>0</v>
      </c>
      <c r="F13">
        <v>0</v>
      </c>
      <c r="G13">
        <v>0</v>
      </c>
    </row>
    <row r="14" spans="1:14" x14ac:dyDescent="0.25">
      <c r="A14">
        <v>10</v>
      </c>
      <c r="C14">
        <v>1</v>
      </c>
      <c r="D14">
        <v>0</v>
      </c>
      <c r="F14">
        <v>0</v>
      </c>
      <c r="G14">
        <v>0</v>
      </c>
    </row>
    <row r="15" spans="1:14" ht="15.75" thickBot="1" x14ac:dyDescent="0.3">
      <c r="A15">
        <v>11</v>
      </c>
      <c r="C15">
        <v>0</v>
      </c>
      <c r="D15">
        <v>0</v>
      </c>
      <c r="F15">
        <v>0</v>
      </c>
      <c r="G15">
        <v>0</v>
      </c>
    </row>
    <row r="16" spans="1:14" x14ac:dyDescent="0.25">
      <c r="A16">
        <v>12</v>
      </c>
      <c r="C16">
        <v>2</v>
      </c>
      <c r="D16">
        <v>0</v>
      </c>
      <c r="F16">
        <v>1</v>
      </c>
      <c r="G16">
        <v>0</v>
      </c>
      <c r="K16" s="15" t="s">
        <v>2</v>
      </c>
      <c r="L16" s="16"/>
      <c r="M16" s="15" t="s">
        <v>3</v>
      </c>
      <c r="N16" s="16"/>
    </row>
    <row r="17" spans="1:14" ht="15.75" thickBot="1" x14ac:dyDescent="0.3">
      <c r="A17">
        <v>13</v>
      </c>
      <c r="C17">
        <v>4</v>
      </c>
      <c r="D17">
        <v>1</v>
      </c>
      <c r="F17">
        <v>1</v>
      </c>
      <c r="G17">
        <v>1</v>
      </c>
      <c r="K17" s="21" t="s">
        <v>4</v>
      </c>
      <c r="L17" s="22" t="s">
        <v>5</v>
      </c>
      <c r="M17" s="21" t="s">
        <v>4</v>
      </c>
      <c r="N17" s="22" t="s">
        <v>5</v>
      </c>
    </row>
    <row r="18" spans="1:14" x14ac:dyDescent="0.25">
      <c r="A18">
        <v>14</v>
      </c>
      <c r="C18">
        <v>0</v>
      </c>
      <c r="D18">
        <v>0</v>
      </c>
      <c r="F18">
        <v>2</v>
      </c>
      <c r="G18">
        <v>0</v>
      </c>
      <c r="I18" s="3">
        <v>21</v>
      </c>
      <c r="J18" s="4">
        <v>25</v>
      </c>
      <c r="K18" s="11">
        <f>SUMIFS(C$4:C$54,$A$4:$A$54,"&gt;="&amp;$I18,$A$4:$A$54,"&lt;="&amp;$J18)/SUMIF($A$4:$A$54,"&gt;20",C$4:C$54)</f>
        <v>4.2675893886966548E-2</v>
      </c>
      <c r="L18" s="12">
        <f t="shared" ref="L18:L23" si="0">SUMIFS(D$4:D$54,$A$4:$A$54,"&gt;="&amp;$I18,$A$4:$A$54,"&lt;="&amp;$J18)/SUMIF($A$4:$A$54,"&gt;20",D$4:D$54)</f>
        <v>1.098901098901099E-2</v>
      </c>
      <c r="M18" s="11">
        <f>SUMIFS(F$4:F$54,$A$4:$A$54,"&gt;="&amp;$I18,$A$4:$A$54,"&lt;="&amp;$J18)/SUMIF($A$4:$A$54,"&gt;20",F$4:F$54)</f>
        <v>0.1188235294117647</v>
      </c>
      <c r="N18" s="12">
        <f t="shared" ref="N18:N23" si="1">SUMIFS(G$4:G$54,$A$4:$A$54,"&gt;="&amp;$I18,$A$4:$A$54,"&lt;="&amp;$J18)/SUMIF($A$4:$A$54,"&gt;20",G$4:G$54)</f>
        <v>5.4945054945054944E-2</v>
      </c>
    </row>
    <row r="19" spans="1:14" x14ac:dyDescent="0.25">
      <c r="A19">
        <v>15</v>
      </c>
      <c r="C19">
        <v>0</v>
      </c>
      <c r="D19">
        <v>0</v>
      </c>
      <c r="F19">
        <v>9</v>
      </c>
      <c r="G19">
        <v>0</v>
      </c>
      <c r="I19" s="10">
        <v>26</v>
      </c>
      <c r="J19" s="1">
        <v>30</v>
      </c>
      <c r="K19" s="11">
        <f t="shared" ref="K19:K23" si="2">SUMIFS(C$4:C$54,$A$4:$A$54,"&gt;="&amp;$I19,$A$4:$A$54,"&lt;="&amp;$J19)/SUMIF($A$4:$A$54,"&gt;20",C$4:C$54)</f>
        <v>0.10611303344867359</v>
      </c>
      <c r="L19" s="12">
        <f t="shared" si="0"/>
        <v>2.197802197802198E-2</v>
      </c>
      <c r="M19" s="11">
        <f t="shared" ref="M19:M23" si="3">SUMIFS(F$4:F$54,$A$4:$A$54,"&gt;="&amp;$I19,$A$4:$A$54,"&lt;="&amp;$J19)/SUMIF($A$4:$A$54,"&gt;20",F$4:F$54)</f>
        <v>0.21764705882352942</v>
      </c>
      <c r="N19" s="12">
        <f t="shared" si="1"/>
        <v>0.4175824175824176</v>
      </c>
    </row>
    <row r="20" spans="1:14" x14ac:dyDescent="0.25">
      <c r="A20">
        <v>16</v>
      </c>
      <c r="C20">
        <v>3</v>
      </c>
      <c r="D20">
        <v>0</v>
      </c>
      <c r="F20">
        <v>4</v>
      </c>
      <c r="G20">
        <v>0</v>
      </c>
      <c r="I20" s="10">
        <v>31</v>
      </c>
      <c r="J20" s="1">
        <v>35</v>
      </c>
      <c r="K20" s="11">
        <f t="shared" si="2"/>
        <v>0.1972318339100346</v>
      </c>
      <c r="L20" s="12">
        <f t="shared" si="0"/>
        <v>0.10989010989010989</v>
      </c>
      <c r="M20" s="11">
        <f t="shared" si="3"/>
        <v>0.24352941176470588</v>
      </c>
      <c r="N20" s="12">
        <f t="shared" si="1"/>
        <v>0.31868131868131866</v>
      </c>
    </row>
    <row r="21" spans="1:14" x14ac:dyDescent="0.25">
      <c r="A21">
        <v>17</v>
      </c>
      <c r="C21">
        <v>4</v>
      </c>
      <c r="D21">
        <v>0</v>
      </c>
      <c r="F21">
        <v>6</v>
      </c>
      <c r="G21">
        <v>0</v>
      </c>
      <c r="I21" s="10">
        <v>36</v>
      </c>
      <c r="J21" s="1">
        <v>40</v>
      </c>
      <c r="K21" s="11">
        <f t="shared" si="2"/>
        <v>0.30103806228373703</v>
      </c>
      <c r="L21" s="12">
        <f t="shared" si="0"/>
        <v>0.36263736263736263</v>
      </c>
      <c r="M21" s="11">
        <f t="shared" si="3"/>
        <v>0.24470588235294119</v>
      </c>
      <c r="N21" s="12">
        <f t="shared" si="1"/>
        <v>0.18681318681318682</v>
      </c>
    </row>
    <row r="22" spans="1:14" x14ac:dyDescent="0.25">
      <c r="A22">
        <v>18</v>
      </c>
      <c r="C22">
        <v>5</v>
      </c>
      <c r="D22">
        <v>0</v>
      </c>
      <c r="F22">
        <v>8</v>
      </c>
      <c r="G22">
        <v>0</v>
      </c>
      <c r="I22" s="10">
        <v>41</v>
      </c>
      <c r="J22" s="1">
        <v>45</v>
      </c>
      <c r="K22" s="11">
        <f t="shared" si="2"/>
        <v>0.27335640138408307</v>
      </c>
      <c r="L22" s="12">
        <f t="shared" si="0"/>
        <v>0.4175824175824176</v>
      </c>
      <c r="M22" s="11">
        <f t="shared" si="3"/>
        <v>0.12235294117647059</v>
      </c>
      <c r="N22" s="12">
        <f t="shared" si="1"/>
        <v>1.098901098901099E-2</v>
      </c>
    </row>
    <row r="23" spans="1:14" ht="15.75" thickBot="1" x14ac:dyDescent="0.3">
      <c r="A23">
        <v>19</v>
      </c>
      <c r="C23">
        <v>3</v>
      </c>
      <c r="D23">
        <v>0</v>
      </c>
      <c r="F23">
        <v>7</v>
      </c>
      <c r="G23">
        <v>0</v>
      </c>
      <c r="I23" s="5">
        <v>46</v>
      </c>
      <c r="J23" s="6">
        <v>50</v>
      </c>
      <c r="K23" s="13">
        <f t="shared" si="2"/>
        <v>7.9584775086505188E-2</v>
      </c>
      <c r="L23" s="14">
        <f t="shared" si="0"/>
        <v>7.6923076923076927E-2</v>
      </c>
      <c r="M23" s="13">
        <f t="shared" si="3"/>
        <v>5.2941176470588235E-2</v>
      </c>
      <c r="N23" s="14">
        <f t="shared" si="1"/>
        <v>1.098901098901099E-2</v>
      </c>
    </row>
    <row r="24" spans="1:14" x14ac:dyDescent="0.25">
      <c r="A24">
        <v>20</v>
      </c>
      <c r="C24">
        <v>8</v>
      </c>
      <c r="D24">
        <v>0</v>
      </c>
      <c r="F24">
        <v>8</v>
      </c>
      <c r="G24">
        <v>0</v>
      </c>
    </row>
    <row r="25" spans="1:14" x14ac:dyDescent="0.25">
      <c r="A25">
        <v>21</v>
      </c>
      <c r="C25">
        <v>8</v>
      </c>
      <c r="D25">
        <v>0</v>
      </c>
      <c r="F25">
        <v>15</v>
      </c>
      <c r="G25">
        <v>1</v>
      </c>
    </row>
    <row r="26" spans="1:14" x14ac:dyDescent="0.25">
      <c r="A26">
        <v>22</v>
      </c>
      <c r="C26">
        <v>3</v>
      </c>
      <c r="D26">
        <v>0</v>
      </c>
      <c r="F26">
        <v>18</v>
      </c>
      <c r="G26">
        <v>0</v>
      </c>
    </row>
    <row r="27" spans="1:14" x14ac:dyDescent="0.25">
      <c r="A27">
        <v>23</v>
      </c>
      <c r="C27">
        <v>9</v>
      </c>
      <c r="D27">
        <v>0</v>
      </c>
      <c r="F27">
        <v>20</v>
      </c>
      <c r="G27">
        <v>1</v>
      </c>
    </row>
    <row r="28" spans="1:14" x14ac:dyDescent="0.25">
      <c r="A28">
        <v>24</v>
      </c>
      <c r="C28">
        <v>6</v>
      </c>
      <c r="D28">
        <v>0</v>
      </c>
      <c r="F28">
        <v>21</v>
      </c>
      <c r="G28">
        <v>1</v>
      </c>
    </row>
    <row r="29" spans="1:14" x14ac:dyDescent="0.25">
      <c r="A29">
        <v>25</v>
      </c>
      <c r="C29">
        <v>11</v>
      </c>
      <c r="D29">
        <v>1</v>
      </c>
      <c r="F29">
        <v>27</v>
      </c>
      <c r="G29">
        <v>2</v>
      </c>
    </row>
    <row r="30" spans="1:14" x14ac:dyDescent="0.25">
      <c r="A30">
        <v>26</v>
      </c>
      <c r="C30">
        <v>12</v>
      </c>
      <c r="D30">
        <v>0</v>
      </c>
      <c r="F30">
        <v>31</v>
      </c>
      <c r="G30">
        <v>3</v>
      </c>
    </row>
    <row r="31" spans="1:14" x14ac:dyDescent="0.25">
      <c r="A31">
        <v>27</v>
      </c>
      <c r="C31">
        <v>14</v>
      </c>
      <c r="D31">
        <v>1</v>
      </c>
      <c r="F31">
        <v>35</v>
      </c>
      <c r="G31">
        <v>8</v>
      </c>
    </row>
    <row r="32" spans="1:14" x14ac:dyDescent="0.25">
      <c r="A32">
        <v>28</v>
      </c>
      <c r="C32">
        <v>17</v>
      </c>
      <c r="D32">
        <v>0</v>
      </c>
      <c r="F32">
        <v>37</v>
      </c>
      <c r="G32">
        <v>10</v>
      </c>
    </row>
    <row r="33" spans="1:7" x14ac:dyDescent="0.25">
      <c r="A33">
        <v>29</v>
      </c>
      <c r="C33">
        <v>22</v>
      </c>
      <c r="D33">
        <v>1</v>
      </c>
      <c r="F33">
        <v>38</v>
      </c>
      <c r="G33">
        <v>9</v>
      </c>
    </row>
    <row r="34" spans="1:7" x14ac:dyDescent="0.25">
      <c r="A34">
        <v>30</v>
      </c>
      <c r="C34">
        <v>27</v>
      </c>
      <c r="D34">
        <v>0</v>
      </c>
      <c r="F34">
        <v>44</v>
      </c>
      <c r="G34">
        <v>8</v>
      </c>
    </row>
    <row r="35" spans="1:7" x14ac:dyDescent="0.25">
      <c r="A35">
        <v>31</v>
      </c>
      <c r="C35">
        <v>24</v>
      </c>
      <c r="D35">
        <v>1</v>
      </c>
      <c r="F35">
        <v>45</v>
      </c>
      <c r="G35">
        <v>7</v>
      </c>
    </row>
    <row r="36" spans="1:7" x14ac:dyDescent="0.25">
      <c r="A36">
        <v>32</v>
      </c>
      <c r="C36">
        <v>34</v>
      </c>
      <c r="D36">
        <v>1</v>
      </c>
      <c r="F36">
        <v>35</v>
      </c>
      <c r="G36">
        <v>6</v>
      </c>
    </row>
    <row r="37" spans="1:7" x14ac:dyDescent="0.25">
      <c r="A37">
        <v>33</v>
      </c>
      <c r="C37">
        <v>32</v>
      </c>
      <c r="D37">
        <v>2</v>
      </c>
      <c r="F37">
        <v>34</v>
      </c>
      <c r="G37">
        <v>5</v>
      </c>
    </row>
    <row r="38" spans="1:7" x14ac:dyDescent="0.25">
      <c r="A38">
        <v>34</v>
      </c>
      <c r="C38">
        <v>37</v>
      </c>
      <c r="D38">
        <v>1</v>
      </c>
      <c r="F38">
        <v>45</v>
      </c>
      <c r="G38">
        <v>5</v>
      </c>
    </row>
    <row r="39" spans="1:7" x14ac:dyDescent="0.25">
      <c r="A39">
        <v>35</v>
      </c>
      <c r="C39">
        <v>44</v>
      </c>
      <c r="D39">
        <v>5</v>
      </c>
      <c r="F39">
        <v>48</v>
      </c>
      <c r="G39">
        <v>6</v>
      </c>
    </row>
    <row r="40" spans="1:7" x14ac:dyDescent="0.25">
      <c r="A40">
        <v>36</v>
      </c>
      <c r="C40">
        <v>45</v>
      </c>
      <c r="D40">
        <v>5</v>
      </c>
      <c r="F40">
        <v>52</v>
      </c>
      <c r="G40">
        <v>6</v>
      </c>
    </row>
    <row r="41" spans="1:7" x14ac:dyDescent="0.25">
      <c r="A41">
        <v>37</v>
      </c>
      <c r="C41">
        <v>52</v>
      </c>
      <c r="D41">
        <v>6</v>
      </c>
      <c r="F41">
        <v>49</v>
      </c>
      <c r="G41">
        <v>7</v>
      </c>
    </row>
    <row r="42" spans="1:7" x14ac:dyDescent="0.25">
      <c r="A42">
        <v>38</v>
      </c>
      <c r="C42">
        <v>53</v>
      </c>
      <c r="D42">
        <v>6</v>
      </c>
      <c r="F42">
        <v>45</v>
      </c>
      <c r="G42">
        <v>2</v>
      </c>
    </row>
    <row r="43" spans="1:7" x14ac:dyDescent="0.25">
      <c r="A43">
        <v>39</v>
      </c>
      <c r="C43">
        <v>54</v>
      </c>
      <c r="D43">
        <v>7</v>
      </c>
      <c r="F43">
        <v>34</v>
      </c>
      <c r="G43">
        <v>2</v>
      </c>
    </row>
    <row r="44" spans="1:7" x14ac:dyDescent="0.25">
      <c r="A44">
        <v>40</v>
      </c>
      <c r="C44">
        <v>57</v>
      </c>
      <c r="D44">
        <v>9</v>
      </c>
      <c r="F44">
        <v>28</v>
      </c>
      <c r="G44">
        <v>0</v>
      </c>
    </row>
    <row r="45" spans="1:7" x14ac:dyDescent="0.25">
      <c r="A45">
        <v>41</v>
      </c>
      <c r="C45">
        <v>63</v>
      </c>
      <c r="D45">
        <v>14</v>
      </c>
      <c r="F45">
        <v>27</v>
      </c>
      <c r="G45">
        <v>0</v>
      </c>
    </row>
    <row r="46" spans="1:7" x14ac:dyDescent="0.25">
      <c r="A46">
        <v>42</v>
      </c>
      <c r="C46">
        <v>52</v>
      </c>
      <c r="D46">
        <v>9</v>
      </c>
      <c r="F46">
        <v>22</v>
      </c>
      <c r="G46">
        <v>1</v>
      </c>
    </row>
    <row r="47" spans="1:7" x14ac:dyDescent="0.25">
      <c r="A47">
        <v>43</v>
      </c>
      <c r="C47">
        <v>46</v>
      </c>
      <c r="D47">
        <v>6</v>
      </c>
      <c r="F47">
        <v>20</v>
      </c>
      <c r="G47">
        <v>0</v>
      </c>
    </row>
    <row r="48" spans="1:7" x14ac:dyDescent="0.25">
      <c r="A48">
        <v>44</v>
      </c>
      <c r="C48">
        <v>42</v>
      </c>
      <c r="D48">
        <v>5</v>
      </c>
      <c r="F48">
        <v>17</v>
      </c>
      <c r="G48">
        <v>0</v>
      </c>
    </row>
    <row r="49" spans="1:7" x14ac:dyDescent="0.25">
      <c r="A49">
        <v>45</v>
      </c>
      <c r="C49">
        <v>34</v>
      </c>
      <c r="D49">
        <v>4</v>
      </c>
      <c r="F49">
        <v>18</v>
      </c>
      <c r="G49">
        <v>0</v>
      </c>
    </row>
    <row r="50" spans="1:7" x14ac:dyDescent="0.25">
      <c r="A50">
        <v>46</v>
      </c>
      <c r="C50">
        <v>27</v>
      </c>
      <c r="D50">
        <v>3</v>
      </c>
      <c r="F50">
        <v>11</v>
      </c>
      <c r="G50">
        <v>0</v>
      </c>
    </row>
    <row r="51" spans="1:7" x14ac:dyDescent="0.25">
      <c r="A51">
        <v>47</v>
      </c>
      <c r="C51">
        <v>17</v>
      </c>
      <c r="D51">
        <v>3</v>
      </c>
      <c r="F51">
        <v>8</v>
      </c>
      <c r="G51">
        <v>0</v>
      </c>
    </row>
    <row r="52" spans="1:7" x14ac:dyDescent="0.25">
      <c r="A52">
        <v>48</v>
      </c>
      <c r="C52">
        <v>12</v>
      </c>
      <c r="D52">
        <v>1</v>
      </c>
      <c r="F52">
        <v>4</v>
      </c>
      <c r="G52">
        <v>0</v>
      </c>
    </row>
    <row r="53" spans="1:7" x14ac:dyDescent="0.25">
      <c r="A53">
        <v>49</v>
      </c>
      <c r="C53">
        <v>8</v>
      </c>
      <c r="D53">
        <v>0</v>
      </c>
      <c r="F53">
        <v>7</v>
      </c>
      <c r="G53">
        <v>0</v>
      </c>
    </row>
    <row r="54" spans="1:7" x14ac:dyDescent="0.25">
      <c r="A54">
        <v>50</v>
      </c>
      <c r="C54">
        <v>5</v>
      </c>
      <c r="D54">
        <v>0</v>
      </c>
      <c r="F54">
        <v>15</v>
      </c>
      <c r="G54">
        <v>1</v>
      </c>
    </row>
  </sheetData>
  <mergeCells count="4">
    <mergeCell ref="I5:I7"/>
    <mergeCell ref="I8:I10"/>
    <mergeCell ref="K16:L16"/>
    <mergeCell ref="M16:N16"/>
  </mergeCells>
  <conditionalFormatting sqref="C4:D54">
    <cfRule type="expression" dxfId="1" priority="2">
      <formula>AND($C4&gt;0,(($D4/$C4)&gt;($K$8/$K$5)))</formula>
    </cfRule>
  </conditionalFormatting>
  <conditionalFormatting sqref="F4:G54">
    <cfRule type="expression" dxfId="0" priority="1">
      <formula>AND($F4&gt;0,$G4/$F4&gt;$K$8/$K$5)</formula>
    </cfRule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Farkas Csaba</cp:lastModifiedBy>
  <dcterms:created xsi:type="dcterms:W3CDTF">2019-12-27T09:32:44Z</dcterms:created>
  <dcterms:modified xsi:type="dcterms:W3CDTF">2020-01-12T19:07:42Z</dcterms:modified>
</cp:coreProperties>
</file>