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0835" windowHeight="9750"/>
  </bookViews>
  <sheets>
    <sheet name="menetrend" sheetId="1" r:id="rId1"/>
    <sheet name="tájékoztató" sheetId="2" r:id="rId2"/>
  </sheets>
  <calcPr calcId="145621"/>
</workbook>
</file>

<file path=xl/calcChain.xml><?xml version="1.0" encoding="utf-8"?>
<calcChain xmlns="http://schemas.openxmlformats.org/spreadsheetml/2006/main">
  <c r="N1" i="2" l="1"/>
  <c r="N2" i="2"/>
  <c r="K5" i="2" l="1"/>
  <c r="K3" i="2"/>
  <c r="K2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" i="1"/>
  <c r="N3" i="2" l="1"/>
  <c r="K4" i="2" s="1"/>
  <c r="N4" i="2" l="1"/>
  <c r="N6" i="2" s="1"/>
  <c r="N5" i="2"/>
  <c r="E1" i="2"/>
  <c r="E2" i="2" l="1"/>
  <c r="E3" i="2" s="1"/>
  <c r="E5" i="2" s="1"/>
  <c r="E4" i="2"/>
</calcChain>
</file>

<file path=xl/sharedStrings.xml><?xml version="1.0" encoding="utf-8"?>
<sst xmlns="http://schemas.openxmlformats.org/spreadsheetml/2006/main" count="48" uniqueCount="39">
  <si>
    <t>indulási idő</t>
  </si>
  <si>
    <t>Megállóhelyek</t>
  </si>
  <si>
    <t>Szakaszidő (perc)</t>
  </si>
  <si>
    <t xml:space="preserve">Menetidő  (perc) </t>
  </si>
  <si>
    <t>Nagyállomás</t>
  </si>
  <si>
    <t>Vásáry István utca</t>
  </si>
  <si>
    <t>Szent Anna utca</t>
  </si>
  <si>
    <t>Városháza</t>
  </si>
  <si>
    <t>Kossuth tér</t>
  </si>
  <si>
    <t>Debrecen Plaza</t>
  </si>
  <si>
    <t>Eötvös utca</t>
  </si>
  <si>
    <t>Bem tér</t>
  </si>
  <si>
    <t>Weszprémi utca</t>
  </si>
  <si>
    <t>Nagyerdei körút</t>
  </si>
  <si>
    <t>Aquaticum</t>
  </si>
  <si>
    <t>Klinikák</t>
  </si>
  <si>
    <t>Egyetem</t>
  </si>
  <si>
    <t>Medgyessy sétány</t>
  </si>
  <si>
    <t>Andaházi utca</t>
  </si>
  <si>
    <t>Honvéd utca</t>
  </si>
  <si>
    <t>Honnan szeretne indulni?</t>
  </si>
  <si>
    <t>Mikor akar utazni?</t>
  </si>
  <si>
    <t>Hova szeretne utazni?</t>
  </si>
  <si>
    <t>A kiindulási megálló létezik</t>
  </si>
  <si>
    <t>Az érkezési megálló létezik</t>
  </si>
  <si>
    <t>Üzemidőn belüli indulás</t>
  </si>
  <si>
    <t xml:space="preserve"> Kiindulási és érkezési megálló különbözik</t>
  </si>
  <si>
    <t>Hibakeresés (HAMIS a hiba)</t>
  </si>
  <si>
    <t>Megadott adatok:</t>
  </si>
  <si>
    <t>Felszállás ideje:</t>
  </si>
  <si>
    <t>Érkezés ideje:</t>
  </si>
  <si>
    <t>Megállók száma:</t>
  </si>
  <si>
    <t>Menetidő:</t>
  </si>
  <si>
    <t>hányszor áll meg az érkező megállóban</t>
  </si>
  <si>
    <t>hányszor áll meg az induló megállóban</t>
  </si>
  <si>
    <t>Az első megállásnál kell felszállni</t>
  </si>
  <si>
    <t>Hol van a kiindulási megálló</t>
  </si>
  <si>
    <t>Hol van az érkezési megálló</t>
  </si>
  <si>
    <t>Az első megállásnál kell leszállni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</si>
</sst>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20" fontId="0" fillId="0" borderId="0" xfId="0" applyNumberFormat="1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20" fontId="16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(1)" xfId="18" builtinId="29" customBuiltin="1"/>
    <cellStyle name="Jelölőszín (2)" xfId="22" builtinId="33" customBuiltin="1"/>
    <cellStyle name="Jelölőszín (3)" xfId="26" builtinId="37" customBuiltin="1"/>
    <cellStyle name="Jelölőszín (4)" xfId="30" builtinId="41" customBuiltin="1"/>
    <cellStyle name="Jelölőszín (5)" xfId="34" builtinId="45" customBuiltin="1"/>
    <cellStyle name="Jelölőszín (6)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tabSelected="1" workbookViewId="0">
      <selection activeCell="K13" sqref="K13"/>
    </sheetView>
  </sheetViews>
  <sheetFormatPr defaultRowHeight="15" x14ac:dyDescent="0.25"/>
  <cols>
    <col min="1" max="1" width="7.7109375" customWidth="1"/>
    <col min="3" max="3" width="17.42578125" bestFit="1" customWidth="1"/>
    <col min="4" max="4" width="10.42578125" bestFit="1" customWidth="1"/>
    <col min="5" max="5" width="9.42578125" customWidth="1"/>
  </cols>
  <sheetData>
    <row r="1" spans="1:6" ht="30" x14ac:dyDescent="0.25">
      <c r="A1" s="7" t="s">
        <v>0</v>
      </c>
      <c r="C1" s="8" t="s">
        <v>1</v>
      </c>
      <c r="D1" s="7" t="s">
        <v>2</v>
      </c>
      <c r="E1" s="7" t="s">
        <v>3</v>
      </c>
    </row>
    <row r="2" spans="1:6" x14ac:dyDescent="0.25">
      <c r="A2" s="1">
        <v>0.19444444444444445</v>
      </c>
      <c r="C2" t="s">
        <v>4</v>
      </c>
      <c r="D2" s="1">
        <v>0</v>
      </c>
      <c r="E2" s="1">
        <f>SUM($D$2:D2)</f>
        <v>0</v>
      </c>
      <c r="F2" s="1"/>
    </row>
    <row r="3" spans="1:6" x14ac:dyDescent="0.25">
      <c r="A3" s="1">
        <v>0.20486111111111113</v>
      </c>
      <c r="C3" t="s">
        <v>5</v>
      </c>
      <c r="D3" s="1">
        <v>6.9444444444444447E-4</v>
      </c>
      <c r="E3" s="1">
        <f>SUM($D$2:D3)</f>
        <v>6.9444444444444447E-4</v>
      </c>
      <c r="F3" s="1"/>
    </row>
    <row r="4" spans="1:6" x14ac:dyDescent="0.25">
      <c r="A4" s="1">
        <v>0.20833333333333334</v>
      </c>
      <c r="C4" t="s">
        <v>6</v>
      </c>
      <c r="D4" s="1">
        <v>1.3888888888888889E-3</v>
      </c>
      <c r="E4" s="1">
        <f>SUM($D$2:D4)</f>
        <v>2.0833333333333333E-3</v>
      </c>
      <c r="F4" s="1"/>
    </row>
    <row r="5" spans="1:6" x14ac:dyDescent="0.25">
      <c r="A5" s="1">
        <v>0.21527777777777779</v>
      </c>
      <c r="C5" t="s">
        <v>7</v>
      </c>
      <c r="D5" s="1">
        <v>6.9444444444444447E-4</v>
      </c>
      <c r="E5" s="1">
        <f>SUM($D$2:D5)</f>
        <v>2.7777777777777779E-3</v>
      </c>
      <c r="F5" s="1"/>
    </row>
    <row r="6" spans="1:6" x14ac:dyDescent="0.25">
      <c r="A6" s="1">
        <v>0.22222222222222221</v>
      </c>
      <c r="C6" t="s">
        <v>8</v>
      </c>
      <c r="D6" s="1">
        <v>1.3888888888888889E-3</v>
      </c>
      <c r="E6" s="1">
        <f>SUM($D$2:D6)</f>
        <v>4.1666666666666666E-3</v>
      </c>
      <c r="F6" s="1"/>
    </row>
    <row r="7" spans="1:6" x14ac:dyDescent="0.25">
      <c r="A7" s="1">
        <v>0.22916666666666666</v>
      </c>
      <c r="C7" t="s">
        <v>9</v>
      </c>
      <c r="D7" s="1">
        <v>1.3888888888888889E-3</v>
      </c>
      <c r="E7" s="1">
        <f>SUM($D$2:D7)</f>
        <v>5.5555555555555558E-3</v>
      </c>
      <c r="F7" s="1"/>
    </row>
    <row r="8" spans="1:6" x14ac:dyDescent="0.25">
      <c r="A8" s="1">
        <v>0.23611111111111113</v>
      </c>
      <c r="C8" t="s">
        <v>10</v>
      </c>
      <c r="D8" s="1">
        <v>1.3888888888888889E-3</v>
      </c>
      <c r="E8" s="1">
        <f>SUM($D$2:D8)</f>
        <v>6.9444444444444449E-3</v>
      </c>
      <c r="F8" s="1"/>
    </row>
    <row r="9" spans="1:6" x14ac:dyDescent="0.25">
      <c r="A9" s="1">
        <v>0.24305555555555555</v>
      </c>
      <c r="C9" t="s">
        <v>11</v>
      </c>
      <c r="D9" s="1">
        <v>1.3888888888888889E-3</v>
      </c>
      <c r="E9" s="1">
        <f>SUM($D$2:D9)</f>
        <v>8.3333333333333332E-3</v>
      </c>
      <c r="F9" s="1"/>
    </row>
    <row r="10" spans="1:6" x14ac:dyDescent="0.25">
      <c r="A10" s="1">
        <v>0.25</v>
      </c>
      <c r="C10" t="s">
        <v>12</v>
      </c>
      <c r="D10" s="1">
        <v>6.9444444444444447E-4</v>
      </c>
      <c r="E10" s="1">
        <f>SUM($D$2:D10)</f>
        <v>9.0277777777777769E-3</v>
      </c>
      <c r="F10" s="1"/>
    </row>
    <row r="11" spans="1:6" x14ac:dyDescent="0.25">
      <c r="A11" s="1">
        <v>0.25694444444444448</v>
      </c>
      <c r="C11" t="s">
        <v>13</v>
      </c>
      <c r="D11" s="1">
        <v>6.9444444444444447E-4</v>
      </c>
      <c r="E11" s="1">
        <f>SUM($D$2:D11)</f>
        <v>9.7222222222222206E-3</v>
      </c>
      <c r="F11" s="1"/>
    </row>
    <row r="12" spans="1:6" x14ac:dyDescent="0.25">
      <c r="A12" s="1">
        <v>0.26250000000000001</v>
      </c>
      <c r="C12" t="s">
        <v>14</v>
      </c>
      <c r="D12" s="1">
        <v>1.3888888888888889E-3</v>
      </c>
      <c r="E12" s="1">
        <f>SUM($D$2:D12)</f>
        <v>1.111111111111111E-2</v>
      </c>
      <c r="F12" s="1"/>
    </row>
    <row r="13" spans="1:6" x14ac:dyDescent="0.25">
      <c r="A13" s="1">
        <v>0.26805555555555555</v>
      </c>
      <c r="C13" t="s">
        <v>15</v>
      </c>
      <c r="D13" s="1">
        <v>1.3888888888888889E-3</v>
      </c>
      <c r="E13" s="1">
        <f>SUM($D$2:D13)</f>
        <v>1.2499999999999999E-2</v>
      </c>
      <c r="F13" s="1"/>
    </row>
    <row r="14" spans="1:6" x14ac:dyDescent="0.25">
      <c r="A14" s="1">
        <v>0.27361111111111108</v>
      </c>
      <c r="C14" t="s">
        <v>16</v>
      </c>
      <c r="D14" s="1">
        <v>1.3888888888888889E-3</v>
      </c>
      <c r="E14" s="1">
        <f>SUM($D$2:D14)</f>
        <v>1.3888888888888888E-2</v>
      </c>
      <c r="F14" s="1"/>
    </row>
    <row r="15" spans="1:6" x14ac:dyDescent="0.25">
      <c r="A15" s="1">
        <v>0.27916666666666667</v>
      </c>
      <c r="C15" t="s">
        <v>17</v>
      </c>
      <c r="D15" s="1">
        <v>1.3888888888888889E-3</v>
      </c>
      <c r="E15" s="1">
        <f>SUM($D$2:D15)</f>
        <v>1.5277777777777777E-2</v>
      </c>
      <c r="F15" s="1"/>
    </row>
    <row r="16" spans="1:6" x14ac:dyDescent="0.25">
      <c r="A16" s="1">
        <v>0.28472222222222221</v>
      </c>
      <c r="C16" t="s">
        <v>18</v>
      </c>
      <c r="D16" s="1">
        <v>6.9444444444444447E-4</v>
      </c>
      <c r="E16" s="1">
        <f>SUM($D$2:D16)</f>
        <v>1.5972222222222221E-2</v>
      </c>
      <c r="F16" s="1"/>
    </row>
    <row r="17" spans="1:6" x14ac:dyDescent="0.25">
      <c r="A17" s="1">
        <v>0.2902777777777778</v>
      </c>
      <c r="C17" t="s">
        <v>11</v>
      </c>
      <c r="D17" s="1">
        <v>1.3888888888888889E-3</v>
      </c>
      <c r="E17" s="1">
        <f>SUM($D$2:D17)</f>
        <v>1.7361111111111108E-2</v>
      </c>
      <c r="F17" s="1"/>
    </row>
    <row r="18" spans="1:6" x14ac:dyDescent="0.25">
      <c r="A18" s="1">
        <v>0.29444444444444445</v>
      </c>
      <c r="C18" t="s">
        <v>19</v>
      </c>
      <c r="D18" s="1">
        <v>6.9444444444444447E-4</v>
      </c>
      <c r="E18" s="1">
        <f>SUM($D$2:D18)</f>
        <v>1.8055555555555554E-2</v>
      </c>
      <c r="F18" s="1"/>
    </row>
    <row r="19" spans="1:6" x14ac:dyDescent="0.25">
      <c r="A19" s="1">
        <v>0.2986111111111111</v>
      </c>
      <c r="C19" t="s">
        <v>9</v>
      </c>
      <c r="D19" s="1">
        <v>6.9444444444444447E-4</v>
      </c>
      <c r="E19" s="1">
        <f>SUM($D$2:D19)</f>
        <v>1.8749999999999999E-2</v>
      </c>
      <c r="F19" s="1"/>
    </row>
    <row r="20" spans="1:6" x14ac:dyDescent="0.25">
      <c r="A20" s="1">
        <v>0.30277777777777776</v>
      </c>
      <c r="C20" t="s">
        <v>8</v>
      </c>
      <c r="D20" s="1">
        <v>1.3888888888888889E-3</v>
      </c>
      <c r="E20" s="1">
        <f>SUM($D$2:D20)</f>
        <v>2.0138888888888887E-2</v>
      </c>
      <c r="F20" s="1"/>
    </row>
    <row r="21" spans="1:6" x14ac:dyDescent="0.25">
      <c r="A21" s="1">
        <v>0.30694444444444441</v>
      </c>
      <c r="C21" t="s">
        <v>7</v>
      </c>
      <c r="D21" s="1">
        <v>1.3888888888888889E-3</v>
      </c>
      <c r="E21" s="1">
        <f>SUM($D$2:D21)</f>
        <v>2.1527777777777774E-2</v>
      </c>
      <c r="F21" s="1"/>
    </row>
    <row r="22" spans="1:6" x14ac:dyDescent="0.25">
      <c r="A22" s="1">
        <v>0.31111111111111112</v>
      </c>
      <c r="C22" t="s">
        <v>6</v>
      </c>
      <c r="D22" s="1">
        <v>2.0833333333333333E-3</v>
      </c>
      <c r="E22" s="1">
        <f>SUM($D$2:D22)</f>
        <v>2.3611111111111107E-2</v>
      </c>
      <c r="F22" s="1"/>
    </row>
    <row r="23" spans="1:6" x14ac:dyDescent="0.25">
      <c r="A23" s="1">
        <v>0.31527777777777777</v>
      </c>
      <c r="C23" t="s">
        <v>5</v>
      </c>
      <c r="D23" s="1">
        <v>6.9444444444444447E-4</v>
      </c>
      <c r="E23" s="1">
        <f>SUM($D$2:D23)</f>
        <v>2.4305555555555552E-2</v>
      </c>
      <c r="F23" s="1"/>
    </row>
    <row r="24" spans="1:6" x14ac:dyDescent="0.25">
      <c r="A24" s="1">
        <v>0.31944444444444448</v>
      </c>
      <c r="C24" t="s">
        <v>4</v>
      </c>
      <c r="D24" s="1">
        <v>2.0833333333333333E-3</v>
      </c>
      <c r="E24" s="1">
        <f>SUM($D$2:D24)</f>
        <v>2.6388888888888885E-2</v>
      </c>
      <c r="F24" s="1"/>
    </row>
    <row r="25" spans="1:6" x14ac:dyDescent="0.25">
      <c r="A25" s="1">
        <v>0.32361111111111113</v>
      </c>
    </row>
    <row r="26" spans="1:6" x14ac:dyDescent="0.25">
      <c r="A26" s="1">
        <v>0.3263888888888889</v>
      </c>
    </row>
    <row r="27" spans="1:6" x14ac:dyDescent="0.25">
      <c r="A27" s="1">
        <v>0.33055555555555555</v>
      </c>
    </row>
    <row r="28" spans="1:6" x14ac:dyDescent="0.25">
      <c r="A28" s="1">
        <v>0.3347222222222222</v>
      </c>
    </row>
    <row r="29" spans="1:6" x14ac:dyDescent="0.25">
      <c r="A29" s="1">
        <v>0.33888888888888885</v>
      </c>
    </row>
    <row r="30" spans="1:6" x14ac:dyDescent="0.25">
      <c r="A30" s="1">
        <v>0.3430555555555555</v>
      </c>
    </row>
    <row r="31" spans="1:6" x14ac:dyDescent="0.25">
      <c r="A31" s="1">
        <v>0.34722222222222227</v>
      </c>
    </row>
    <row r="32" spans="1:6" x14ac:dyDescent="0.25">
      <c r="A32" s="1">
        <v>0.35138888888888892</v>
      </c>
    </row>
    <row r="33" spans="1:1" x14ac:dyDescent="0.25">
      <c r="A33" s="1">
        <v>0.35416666666666669</v>
      </c>
    </row>
    <row r="34" spans="1:1" x14ac:dyDescent="0.25">
      <c r="A34" s="1">
        <v>0.35694444444444445</v>
      </c>
    </row>
    <row r="35" spans="1:1" x14ac:dyDescent="0.25">
      <c r="A35" s="1">
        <v>0.3611111111111111</v>
      </c>
    </row>
    <row r="36" spans="1:1" x14ac:dyDescent="0.25">
      <c r="A36" s="1">
        <v>0.36527777777777781</v>
      </c>
    </row>
    <row r="37" spans="1:1" x14ac:dyDescent="0.25">
      <c r="A37" s="1">
        <v>0.36944444444444446</v>
      </c>
    </row>
    <row r="38" spans="1:1" x14ac:dyDescent="0.25">
      <c r="A38" s="1">
        <v>0.37361111111111112</v>
      </c>
    </row>
    <row r="39" spans="1:1" x14ac:dyDescent="0.25">
      <c r="A39" s="1">
        <v>0.37777777777777777</v>
      </c>
    </row>
    <row r="40" spans="1:1" x14ac:dyDescent="0.25">
      <c r="A40" s="1">
        <v>0.38194444444444442</v>
      </c>
    </row>
    <row r="41" spans="1:1" x14ac:dyDescent="0.25">
      <c r="A41" s="1">
        <v>0.38611111111111113</v>
      </c>
    </row>
    <row r="42" spans="1:1" x14ac:dyDescent="0.25">
      <c r="A42" s="1">
        <v>0.39027777777777778</v>
      </c>
    </row>
    <row r="43" spans="1:1" x14ac:dyDescent="0.25">
      <c r="A43" s="1">
        <v>0.39305555555555555</v>
      </c>
    </row>
    <row r="44" spans="1:1" x14ac:dyDescent="0.25">
      <c r="A44" s="1">
        <v>0.39583333333333331</v>
      </c>
    </row>
    <row r="45" spans="1:1" x14ac:dyDescent="0.25">
      <c r="A45" s="1">
        <v>0.39861111111111108</v>
      </c>
    </row>
    <row r="46" spans="1:1" x14ac:dyDescent="0.25">
      <c r="A46" s="1">
        <v>0.40138888888888885</v>
      </c>
    </row>
    <row r="47" spans="1:1" x14ac:dyDescent="0.25">
      <c r="A47" s="1">
        <v>0.4055555555555555</v>
      </c>
    </row>
    <row r="48" spans="1:1" x14ac:dyDescent="0.25">
      <c r="A48" s="1">
        <v>0.40972222222222227</v>
      </c>
    </row>
    <row r="49" spans="1:1" x14ac:dyDescent="0.25">
      <c r="A49" s="1">
        <v>0.41388888888888892</v>
      </c>
    </row>
    <row r="50" spans="1:1" x14ac:dyDescent="0.25">
      <c r="A50" s="1">
        <v>0.41805555555555557</v>
      </c>
    </row>
    <row r="51" spans="1:1" x14ac:dyDescent="0.25">
      <c r="A51" s="1">
        <v>0.42222222222222222</v>
      </c>
    </row>
    <row r="52" spans="1:1" x14ac:dyDescent="0.25">
      <c r="A52" s="1">
        <v>0.42638888888888887</v>
      </c>
    </row>
    <row r="53" spans="1:1" x14ac:dyDescent="0.25">
      <c r="A53" s="1">
        <v>0.43055555555555558</v>
      </c>
    </row>
    <row r="54" spans="1:1" x14ac:dyDescent="0.25">
      <c r="A54" s="1">
        <v>0.43472222222222223</v>
      </c>
    </row>
    <row r="55" spans="1:1" x14ac:dyDescent="0.25">
      <c r="A55" s="1">
        <v>0.43888888888888888</v>
      </c>
    </row>
    <row r="56" spans="1:1" x14ac:dyDescent="0.25">
      <c r="A56" s="1">
        <v>0.44305555555555554</v>
      </c>
    </row>
    <row r="57" spans="1:1" x14ac:dyDescent="0.25">
      <c r="A57" s="1">
        <v>0.44722222222222219</v>
      </c>
    </row>
    <row r="58" spans="1:1" x14ac:dyDescent="0.25">
      <c r="A58" s="1">
        <v>0.4513888888888889</v>
      </c>
    </row>
    <row r="59" spans="1:1" x14ac:dyDescent="0.25">
      <c r="A59" s="1">
        <v>0.45555555555555555</v>
      </c>
    </row>
    <row r="60" spans="1:1" x14ac:dyDescent="0.25">
      <c r="A60" s="1">
        <v>0.4597222222222222</v>
      </c>
    </row>
    <row r="61" spans="1:1" x14ac:dyDescent="0.25">
      <c r="A61" s="1">
        <v>0.46388888888888885</v>
      </c>
    </row>
    <row r="62" spans="1:1" x14ac:dyDescent="0.25">
      <c r="A62" s="1">
        <v>0.4680555555555555</v>
      </c>
    </row>
    <row r="63" spans="1:1" x14ac:dyDescent="0.25">
      <c r="A63" s="1">
        <v>0.47222222222222227</v>
      </c>
    </row>
    <row r="64" spans="1:1" x14ac:dyDescent="0.25">
      <c r="A64" s="1">
        <v>0.47500000000000003</v>
      </c>
    </row>
    <row r="65" spans="1:1" x14ac:dyDescent="0.25">
      <c r="A65" s="1">
        <v>0.4777777777777778</v>
      </c>
    </row>
    <row r="66" spans="1:1" x14ac:dyDescent="0.25">
      <c r="A66" s="1">
        <v>0.48055555555555557</v>
      </c>
    </row>
    <row r="67" spans="1:1" x14ac:dyDescent="0.25">
      <c r="A67" s="1">
        <v>0.48333333333333334</v>
      </c>
    </row>
    <row r="68" spans="1:1" x14ac:dyDescent="0.25">
      <c r="A68" s="1">
        <v>0.4861111111111111</v>
      </c>
    </row>
    <row r="69" spans="1:1" x14ac:dyDescent="0.25">
      <c r="A69" s="1">
        <v>0.48888888888888887</v>
      </c>
    </row>
    <row r="70" spans="1:1" x14ac:dyDescent="0.25">
      <c r="A70" s="1">
        <v>0.49305555555555558</v>
      </c>
    </row>
    <row r="71" spans="1:1" x14ac:dyDescent="0.25">
      <c r="A71" s="1">
        <v>0.49722222222222223</v>
      </c>
    </row>
    <row r="72" spans="1:1" x14ac:dyDescent="0.25">
      <c r="A72" s="1">
        <v>0.50138888888888888</v>
      </c>
    </row>
    <row r="73" spans="1:1" x14ac:dyDescent="0.25">
      <c r="A73" s="1">
        <v>0.50555555555555554</v>
      </c>
    </row>
    <row r="74" spans="1:1" x14ac:dyDescent="0.25">
      <c r="A74" s="1">
        <v>0.50972222222222219</v>
      </c>
    </row>
    <row r="75" spans="1:1" x14ac:dyDescent="0.25">
      <c r="A75" s="1">
        <v>0.51388888888888895</v>
      </c>
    </row>
    <row r="76" spans="1:1" x14ac:dyDescent="0.25">
      <c r="A76" s="1">
        <v>0.5180555555555556</v>
      </c>
    </row>
    <row r="77" spans="1:1" x14ac:dyDescent="0.25">
      <c r="A77" s="1">
        <v>0.52222222222222225</v>
      </c>
    </row>
    <row r="78" spans="1:1" x14ac:dyDescent="0.25">
      <c r="A78" s="1">
        <v>0.52638888888888891</v>
      </c>
    </row>
    <row r="79" spans="1:1" x14ac:dyDescent="0.25">
      <c r="A79" s="1">
        <v>0.52916666666666667</v>
      </c>
    </row>
    <row r="80" spans="1:1" x14ac:dyDescent="0.25">
      <c r="A80" s="1">
        <v>0.53333333333333333</v>
      </c>
    </row>
    <row r="81" spans="1:1" x14ac:dyDescent="0.25">
      <c r="A81" s="1">
        <v>0.53749999999999998</v>
      </c>
    </row>
    <row r="82" spans="1:1" x14ac:dyDescent="0.25">
      <c r="A82" s="1">
        <v>0.54166666666666663</v>
      </c>
    </row>
    <row r="83" spans="1:1" x14ac:dyDescent="0.25">
      <c r="A83" s="1">
        <v>0.5444444444444444</v>
      </c>
    </row>
    <row r="84" spans="1:1" x14ac:dyDescent="0.25">
      <c r="A84" s="1">
        <v>0.54722222222222217</v>
      </c>
    </row>
    <row r="85" spans="1:1" x14ac:dyDescent="0.25">
      <c r="A85" s="1">
        <v>0.55138888888888882</v>
      </c>
    </row>
    <row r="86" spans="1:1" x14ac:dyDescent="0.25">
      <c r="A86" s="1">
        <v>0.5541666666666667</v>
      </c>
    </row>
    <row r="87" spans="1:1" x14ac:dyDescent="0.25">
      <c r="A87" s="1">
        <v>0.55694444444444446</v>
      </c>
    </row>
    <row r="88" spans="1:1" x14ac:dyDescent="0.25">
      <c r="A88" s="1">
        <v>0.56111111111111112</v>
      </c>
    </row>
    <row r="89" spans="1:1" x14ac:dyDescent="0.25">
      <c r="A89" s="1">
        <v>0.56388888888888888</v>
      </c>
    </row>
    <row r="90" spans="1:1" x14ac:dyDescent="0.25">
      <c r="A90" s="1">
        <v>0.56666666666666665</v>
      </c>
    </row>
    <row r="91" spans="1:1" x14ac:dyDescent="0.25">
      <c r="A91" s="1">
        <v>0.5708333333333333</v>
      </c>
    </row>
    <row r="92" spans="1:1" x14ac:dyDescent="0.25">
      <c r="A92" s="1">
        <v>0.57361111111111118</v>
      </c>
    </row>
    <row r="93" spans="1:1" x14ac:dyDescent="0.25">
      <c r="A93" s="1">
        <v>0.57638888888888895</v>
      </c>
    </row>
    <row r="94" spans="1:1" x14ac:dyDescent="0.25">
      <c r="A94" s="1">
        <v>0.5805555555555556</v>
      </c>
    </row>
    <row r="95" spans="1:1" x14ac:dyDescent="0.25">
      <c r="A95" s="1">
        <v>0.58333333333333337</v>
      </c>
    </row>
    <row r="96" spans="1:1" x14ac:dyDescent="0.25">
      <c r="A96" s="1">
        <v>0.58611111111111114</v>
      </c>
    </row>
    <row r="97" spans="1:1" x14ac:dyDescent="0.25">
      <c r="A97" s="1">
        <v>0.59027777777777779</v>
      </c>
    </row>
    <row r="98" spans="1:1" x14ac:dyDescent="0.25">
      <c r="A98" s="1">
        <v>0.59305555555555556</v>
      </c>
    </row>
    <row r="99" spans="1:1" x14ac:dyDescent="0.25">
      <c r="A99" s="1">
        <v>0.59583333333333333</v>
      </c>
    </row>
    <row r="100" spans="1:1" x14ac:dyDescent="0.25">
      <c r="A100" s="1">
        <v>0.6</v>
      </c>
    </row>
    <row r="101" spans="1:1" x14ac:dyDescent="0.25">
      <c r="A101" s="1">
        <v>0.60277777777777775</v>
      </c>
    </row>
    <row r="102" spans="1:1" x14ac:dyDescent="0.25">
      <c r="A102" s="1">
        <v>0.60555555555555551</v>
      </c>
    </row>
    <row r="103" spans="1:1" x14ac:dyDescent="0.25">
      <c r="A103" s="1">
        <v>0.60972222222222217</v>
      </c>
    </row>
    <row r="104" spans="1:1" x14ac:dyDescent="0.25">
      <c r="A104" s="1">
        <v>0.61249999999999993</v>
      </c>
    </row>
    <row r="105" spans="1:1" x14ac:dyDescent="0.25">
      <c r="A105" s="1">
        <v>0.61527777777777781</v>
      </c>
    </row>
    <row r="106" spans="1:1" x14ac:dyDescent="0.25">
      <c r="A106" s="1">
        <v>0.61944444444444446</v>
      </c>
    </row>
    <row r="107" spans="1:1" x14ac:dyDescent="0.25">
      <c r="A107" s="1">
        <v>0.62222222222222223</v>
      </c>
    </row>
    <row r="108" spans="1:1" x14ac:dyDescent="0.25">
      <c r="A108" s="1">
        <v>0.625</v>
      </c>
    </row>
    <row r="109" spans="1:1" x14ac:dyDescent="0.25">
      <c r="A109" s="1">
        <v>0.62916666666666665</v>
      </c>
    </row>
    <row r="110" spans="1:1" x14ac:dyDescent="0.25">
      <c r="A110" s="1">
        <v>0.63194444444444442</v>
      </c>
    </row>
    <row r="111" spans="1:1" x14ac:dyDescent="0.25">
      <c r="A111" s="1">
        <v>0.63472222222222219</v>
      </c>
    </row>
    <row r="112" spans="1:1" x14ac:dyDescent="0.25">
      <c r="A112" s="1">
        <v>0.63888888888888895</v>
      </c>
    </row>
    <row r="113" spans="1:1" x14ac:dyDescent="0.25">
      <c r="A113" s="1">
        <v>0.64166666666666672</v>
      </c>
    </row>
    <row r="114" spans="1:1" x14ac:dyDescent="0.25">
      <c r="A114" s="1">
        <v>0.64444444444444449</v>
      </c>
    </row>
    <row r="115" spans="1:1" x14ac:dyDescent="0.25">
      <c r="A115" s="1">
        <v>0.64861111111111114</v>
      </c>
    </row>
    <row r="116" spans="1:1" x14ac:dyDescent="0.25">
      <c r="A116" s="1">
        <v>0.65138888888888891</v>
      </c>
    </row>
    <row r="117" spans="1:1" x14ac:dyDescent="0.25">
      <c r="A117" s="1">
        <v>0.65416666666666667</v>
      </c>
    </row>
    <row r="118" spans="1:1" x14ac:dyDescent="0.25">
      <c r="A118" s="1">
        <v>0.65833333333333333</v>
      </c>
    </row>
    <row r="119" spans="1:1" x14ac:dyDescent="0.25">
      <c r="A119" s="1">
        <v>0.66111111111111109</v>
      </c>
    </row>
    <row r="120" spans="1:1" x14ac:dyDescent="0.25">
      <c r="A120" s="1">
        <v>0.66388888888888886</v>
      </c>
    </row>
    <row r="121" spans="1:1" x14ac:dyDescent="0.25">
      <c r="A121" s="1">
        <v>0.66805555555555562</v>
      </c>
    </row>
    <row r="122" spans="1:1" x14ac:dyDescent="0.25">
      <c r="A122" s="1">
        <v>0.67083333333333339</v>
      </c>
    </row>
    <row r="123" spans="1:1" x14ac:dyDescent="0.25">
      <c r="A123" s="1">
        <v>0.67361111111111116</v>
      </c>
    </row>
    <row r="124" spans="1:1" x14ac:dyDescent="0.25">
      <c r="A124" s="1">
        <v>0.6777777777777777</v>
      </c>
    </row>
    <row r="125" spans="1:1" x14ac:dyDescent="0.25">
      <c r="A125" s="1">
        <v>0.68055555555555547</v>
      </c>
    </row>
    <row r="126" spans="1:1" x14ac:dyDescent="0.25">
      <c r="A126" s="1">
        <v>0.68472222222222223</v>
      </c>
    </row>
    <row r="127" spans="1:1" x14ac:dyDescent="0.25">
      <c r="A127" s="1">
        <v>0.68888888888888899</v>
      </c>
    </row>
    <row r="128" spans="1:1" x14ac:dyDescent="0.25">
      <c r="A128" s="1">
        <v>0.69305555555555554</v>
      </c>
    </row>
    <row r="129" spans="1:1" x14ac:dyDescent="0.25">
      <c r="A129" s="1">
        <v>0.6972222222222223</v>
      </c>
    </row>
    <row r="130" spans="1:1" x14ac:dyDescent="0.25">
      <c r="A130" s="1">
        <v>0.70000000000000007</v>
      </c>
    </row>
    <row r="131" spans="1:1" x14ac:dyDescent="0.25">
      <c r="A131" s="1">
        <v>0.70416666666666661</v>
      </c>
    </row>
    <row r="132" spans="1:1" x14ac:dyDescent="0.25">
      <c r="A132" s="1">
        <v>0.70833333333333337</v>
      </c>
    </row>
    <row r="133" spans="1:1" x14ac:dyDescent="0.25">
      <c r="A133" s="1">
        <v>0.71250000000000002</v>
      </c>
    </row>
    <row r="134" spans="1:1" x14ac:dyDescent="0.25">
      <c r="A134" s="1">
        <v>0.71666666666666667</v>
      </c>
    </row>
    <row r="135" spans="1:1" x14ac:dyDescent="0.25">
      <c r="A135" s="1">
        <v>0.71944444444444444</v>
      </c>
    </row>
    <row r="136" spans="1:1" x14ac:dyDescent="0.25">
      <c r="A136" s="1">
        <v>0.72361111111111109</v>
      </c>
    </row>
    <row r="137" spans="1:1" x14ac:dyDescent="0.25">
      <c r="A137" s="1">
        <v>0.72638888888888886</v>
      </c>
    </row>
    <row r="138" spans="1:1" x14ac:dyDescent="0.25">
      <c r="A138" s="1">
        <v>0.72916666666666663</v>
      </c>
    </row>
    <row r="139" spans="1:1" x14ac:dyDescent="0.25">
      <c r="A139" s="1">
        <v>0.73333333333333339</v>
      </c>
    </row>
    <row r="140" spans="1:1" x14ac:dyDescent="0.25">
      <c r="A140" s="1">
        <v>0.73749999999999993</v>
      </c>
    </row>
    <row r="141" spans="1:1" x14ac:dyDescent="0.25">
      <c r="A141" s="1">
        <v>0.7416666666666667</v>
      </c>
    </row>
    <row r="142" spans="1:1" x14ac:dyDescent="0.25">
      <c r="A142" s="1">
        <v>0.74583333333333324</v>
      </c>
    </row>
    <row r="143" spans="1:1" x14ac:dyDescent="0.25">
      <c r="A143" s="1">
        <v>0.74861111111111101</v>
      </c>
    </row>
    <row r="144" spans="1:1" x14ac:dyDescent="0.25">
      <c r="A144" s="1">
        <v>0.75277777777777777</v>
      </c>
    </row>
    <row r="145" spans="1:1" x14ac:dyDescent="0.25">
      <c r="A145" s="1">
        <v>0.75694444444444453</v>
      </c>
    </row>
    <row r="146" spans="1:1" x14ac:dyDescent="0.25">
      <c r="A146" s="1">
        <v>0.76111111111111107</v>
      </c>
    </row>
    <row r="147" spans="1:1" x14ac:dyDescent="0.25">
      <c r="A147" s="1">
        <v>0.76666666666666661</v>
      </c>
    </row>
    <row r="148" spans="1:1" x14ac:dyDescent="0.25">
      <c r="A148" s="1">
        <v>0.77222222222222225</v>
      </c>
    </row>
    <row r="149" spans="1:1" x14ac:dyDescent="0.25">
      <c r="A149" s="1">
        <v>0.77777777777777779</v>
      </c>
    </row>
    <row r="150" spans="1:1" x14ac:dyDescent="0.25">
      <c r="A150" s="1">
        <v>0.78333333333333333</v>
      </c>
    </row>
    <row r="151" spans="1:1" x14ac:dyDescent="0.25">
      <c r="A151" s="1">
        <v>0.78888888888888886</v>
      </c>
    </row>
    <row r="152" spans="1:1" x14ac:dyDescent="0.25">
      <c r="A152" s="1">
        <v>0.7944444444444444</v>
      </c>
    </row>
    <row r="153" spans="1:1" x14ac:dyDescent="0.25">
      <c r="A153" s="1">
        <v>0.79999999999999993</v>
      </c>
    </row>
    <row r="154" spans="1:1" x14ac:dyDescent="0.25">
      <c r="A154" s="1">
        <v>0.80555555555555547</v>
      </c>
    </row>
    <row r="155" spans="1:1" x14ac:dyDescent="0.25">
      <c r="A155" s="1">
        <v>0.81111111111111101</v>
      </c>
    </row>
    <row r="156" spans="1:1" x14ac:dyDescent="0.25">
      <c r="A156" s="1">
        <v>0.81666666666666676</v>
      </c>
    </row>
    <row r="157" spans="1:1" x14ac:dyDescent="0.25">
      <c r="A157" s="1">
        <v>0.8222222222222223</v>
      </c>
    </row>
    <row r="158" spans="1:1" x14ac:dyDescent="0.25">
      <c r="A158" s="1">
        <v>0.82777777777777783</v>
      </c>
    </row>
    <row r="159" spans="1:1" x14ac:dyDescent="0.25">
      <c r="A159" s="1">
        <v>0.83333333333333337</v>
      </c>
    </row>
    <row r="160" spans="1:1" x14ac:dyDescent="0.25">
      <c r="A160" s="1">
        <v>0.84027777777777779</v>
      </c>
    </row>
    <row r="161" spans="1:1" x14ac:dyDescent="0.25">
      <c r="A161" s="1">
        <v>0.84722222222222221</v>
      </c>
    </row>
    <row r="162" spans="1:1" x14ac:dyDescent="0.25">
      <c r="A162" s="1">
        <v>0.85416666666666663</v>
      </c>
    </row>
    <row r="163" spans="1:1" x14ac:dyDescent="0.25">
      <c r="A163" s="1">
        <v>0.86111111111111116</v>
      </c>
    </row>
    <row r="164" spans="1:1" x14ac:dyDescent="0.25">
      <c r="A164" s="1">
        <v>0.86805555555555547</v>
      </c>
    </row>
    <row r="165" spans="1:1" x14ac:dyDescent="0.25">
      <c r="A165" s="1">
        <v>0.875</v>
      </c>
    </row>
    <row r="166" spans="1:1" x14ac:dyDescent="0.25">
      <c r="A166" s="1">
        <v>0.88541666666666663</v>
      </c>
    </row>
    <row r="167" spans="1:1" x14ac:dyDescent="0.25">
      <c r="A167" s="1">
        <v>0.89583333333333337</v>
      </c>
    </row>
    <row r="168" spans="1:1" x14ac:dyDescent="0.25">
      <c r="A168" s="1">
        <v>0.90625</v>
      </c>
    </row>
    <row r="169" spans="1:1" x14ac:dyDescent="0.25">
      <c r="A169" s="1">
        <v>0.91666666666666663</v>
      </c>
    </row>
    <row r="170" spans="1:1" x14ac:dyDescent="0.25">
      <c r="A170" s="1">
        <v>0.92708333333333337</v>
      </c>
    </row>
    <row r="171" spans="1:1" x14ac:dyDescent="0.25">
      <c r="A171" s="1">
        <v>0.9375</v>
      </c>
    </row>
    <row r="172" spans="1:1" x14ac:dyDescent="0.25">
      <c r="A172" s="1">
        <v>0.94791666666666663</v>
      </c>
    </row>
    <row r="173" spans="1:1" x14ac:dyDescent="0.25">
      <c r="A173" s="1">
        <v>0.95833333333333337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G11" sqref="G11"/>
    </sheetView>
  </sheetViews>
  <sheetFormatPr defaultRowHeight="15" x14ac:dyDescent="0.25"/>
  <cols>
    <col min="1" max="1" width="24.140625" bestFit="1" customWidth="1"/>
    <col min="2" max="2" width="16.85546875" bestFit="1" customWidth="1"/>
    <col min="4" max="4" width="16.7109375" bestFit="1" customWidth="1"/>
    <col min="5" max="5" width="10.28515625" bestFit="1" customWidth="1"/>
    <col min="10" max="10" width="40" bestFit="1" customWidth="1"/>
    <col min="13" max="13" width="36.140625" bestFit="1" customWidth="1"/>
    <col min="14" max="14" width="10.28515625" bestFit="1" customWidth="1"/>
  </cols>
  <sheetData>
    <row r="1" spans="1:14" x14ac:dyDescent="0.25">
      <c r="A1" s="3" t="s">
        <v>20</v>
      </c>
      <c r="B1" s="5" t="s">
        <v>5</v>
      </c>
      <c r="D1" s="4" t="s">
        <v>28</v>
      </c>
      <c r="E1" s="5" t="str">
        <f>IF(AND(K2:K5),"helyes","helytelen")</f>
        <v>helyes</v>
      </c>
      <c r="J1" s="2" t="s">
        <v>27</v>
      </c>
      <c r="K1" s="2"/>
      <c r="M1" t="s">
        <v>34</v>
      </c>
      <c r="N1">
        <f>COUNTIF(menetrend!C2:C24,tájékoztató!B1)</f>
        <v>2</v>
      </c>
    </row>
    <row r="2" spans="1:14" x14ac:dyDescent="0.25">
      <c r="A2" s="3" t="s">
        <v>21</v>
      </c>
      <c r="B2" s="6">
        <v>0.25</v>
      </c>
      <c r="D2" s="4" t="s">
        <v>29</v>
      </c>
      <c r="E2" s="6">
        <f>IF(E1="helyes",IF(COUNTIF(menetrend!A2:A173,tájékoztató!B2-INDEX(menetrend!E2:E24,tájékoztató!N5))&gt;0,tájékoztató!B2,INDEX(menetrend!A2:A173,MATCH(tájékoztató!B2-INDEX(menetrend!E2:E24,tájékoztató!N5),menetrend!A2:A173,1)+1)+INDEX(menetrend!E2:E24,tájékoztató!N5)),"")</f>
        <v>0.25347222222222221</v>
      </c>
      <c r="J2" t="s">
        <v>23</v>
      </c>
      <c r="K2" t="b">
        <f>COUNTIF(menetrend!C2:C24,tájékoztató!B1)&gt;0</f>
        <v>1</v>
      </c>
      <c r="M2" t="s">
        <v>33</v>
      </c>
      <c r="N2">
        <f>COUNTIF(menetrend!C2:C24,B3)</f>
        <v>2</v>
      </c>
    </row>
    <row r="3" spans="1:14" x14ac:dyDescent="0.25">
      <c r="A3" s="3" t="s">
        <v>22</v>
      </c>
      <c r="B3" s="5" t="s">
        <v>4</v>
      </c>
      <c r="D3" s="4" t="s">
        <v>30</v>
      </c>
      <c r="E3" s="6">
        <f>IF(E1="helyes",INDEX(menetrend!E2:E24,tájékoztató!N6)-INDEX(menetrend!E2:E24,tájékoztató!N5)+tájékoztató!E2,"")</f>
        <v>0.25555555555555554</v>
      </c>
      <c r="J3" t="s">
        <v>24</v>
      </c>
      <c r="K3" t="b">
        <f>COUNTIF(menetrend!C2:C24,tájékoztató!B3)&gt;0</f>
        <v>1</v>
      </c>
      <c r="M3" t="s">
        <v>35</v>
      </c>
      <c r="N3" t="b">
        <f>IF(N1=1,TRUE,IF(N2=1,IF(B3=menetrend!C24,FALSE,TRUE),MATCH(B1,menetrend!C2:C24,0)&lt;MATCH(B3,menetrend!C2:C24,0)))</f>
        <v>0</v>
      </c>
    </row>
    <row r="4" spans="1:14" x14ac:dyDescent="0.25">
      <c r="D4" s="4" t="s">
        <v>31</v>
      </c>
      <c r="E4" s="5">
        <f>IF(E1="helyes",N6-N5,"")</f>
        <v>1</v>
      </c>
      <c r="J4" t="s">
        <v>25</v>
      </c>
      <c r="K4" t="b">
        <f>IF(AND(K3,K2),IF(N3,AND(B2-INDEX(menetrend!E2:E24,MATCH(tájékoztató!B1,menetrend!C2:C24,0),1)&gt;=menetrend!A2,B2-INDEX(menetrend!E2:E24,MATCH(tájékoztató!B1,menetrend!C2:C24,0),1)&lt;=menetrend!A173),AND(B2-INDEX(menetrend!E12:E24,MATCH(tájékoztató!B1,menetrend!C12:C24,0),1)&gt;=menetrend!A2,B2-INDEX(menetrend!E12:E24,MATCH(tájékoztató!B1,menetrend!C12:C24,0),1)&lt;=menetrend!A173)),"")</f>
        <v>1</v>
      </c>
      <c r="M4" t="s">
        <v>38</v>
      </c>
      <c r="N4" t="b">
        <f>IF(N2=1,TRUE,N3)</f>
        <v>0</v>
      </c>
    </row>
    <row r="5" spans="1:14" x14ac:dyDescent="0.25">
      <c r="D5" s="4" t="s">
        <v>32</v>
      </c>
      <c r="E5" s="6">
        <f>IF(E1="helyes",E3-E2,"")</f>
        <v>2.0833333333333259E-3</v>
      </c>
      <c r="J5" t="s">
        <v>26</v>
      </c>
      <c r="K5" t="b">
        <f>NOT(B3=B1)</f>
        <v>1</v>
      </c>
      <c r="M5" t="s">
        <v>36</v>
      </c>
      <c r="N5">
        <f>IF(N3,MATCH(tájékoztató!B1,menetrend!C2:C24,0),MATCH(tájékoztató!B1,menetrend!C12:C24,0)+10)</f>
        <v>22</v>
      </c>
    </row>
    <row r="6" spans="1:14" x14ac:dyDescent="0.25">
      <c r="M6" t="s">
        <v>37</v>
      </c>
      <c r="N6">
        <f>IF(N4,MATCH(tájékoztató!B3,menetrend!C2:C24,0),MATCH(tájékoztató!B3,menetrend!C12:C24,0)+10)</f>
        <v>23</v>
      </c>
    </row>
    <row r="10" spans="1:14" x14ac:dyDescent="0.25">
      <c r="F10" s="1"/>
    </row>
    <row r="11" spans="1:14" x14ac:dyDescent="0.25">
      <c r="F11" s="1"/>
    </row>
  </sheetData>
  <mergeCells count="1">
    <mergeCell ref="J1:K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menetrend</vt:lpstr>
      <vt:lpstr>tájékoztató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Tegzes Tamás</dc:creator>
  <cp:lastModifiedBy>Tegzes Tamás</cp:lastModifiedBy>
  <dcterms:created xsi:type="dcterms:W3CDTF">2013-06-09T18:08:22Z</dcterms:created>
  <dcterms:modified xsi:type="dcterms:W3CDTF">2013-06-10T16:12:41Z</dcterms:modified>
</cp:coreProperties>
</file>