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napló" sheetId="1" r:id="rId1"/>
    <sheet name="összegzés" sheetId="2" r:id="rId2"/>
    <sheet name="diagram" sheetId="4" r:id="rId3"/>
    <sheet name="Adatok" sheetId="3" r:id="rId4"/>
  </sheets>
  <definedNames>
    <definedName name="naplo" localSheetId="0">napló!$A$1:$E$105</definedName>
  </definedNames>
  <calcPr calcId="152511"/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3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2" i="2"/>
  <c r="A5" i="2" s="1" a="1"/>
  <c r="A5" i="2" s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2" i="2"/>
  <c r="A3" i="2" s="1"/>
  <c r="A2" i="2" a="1"/>
  <c r="A2" i="2" s="1"/>
  <c r="A1" i="2"/>
  <c r="A4" i="2" l="1" a="1"/>
  <c r="A4" i="2" s="1"/>
</calcChain>
</file>

<file path=xl/connections.xml><?xml version="1.0" encoding="utf-8"?>
<connections xmlns="http://schemas.openxmlformats.org/spreadsheetml/2006/main">
  <connection id="1" name="naplo" type="6" refreshedVersion="4" background="1" saveData="1">
    <textPr codePage="65001" sourceFile="C:\Users\Bálint\Documents\KöMaL\2015_2016\I_S\i398\naplo.txt" decimal="," thousands=" ">
      <textFields count="5"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<sst xmlns="http://schemas.openxmlformats.org/spreadsheetml/2006/main" count="29" uniqueCount="29">
  <si>
    <t>óra</t>
  </si>
  <si>
    <t>perc</t>
  </si>
  <si>
    <t>esemény</t>
  </si>
  <si>
    <t>kártya</t>
  </si>
  <si>
    <t>összeg</t>
  </si>
  <si>
    <t>Radnai Bálint</t>
  </si>
  <si>
    <t>10. évfolyam</t>
  </si>
  <si>
    <t>Lovassy László Gimnázium, Veszprém</t>
  </si>
  <si>
    <t>rb361@freemail.hu</t>
  </si>
  <si>
    <t>(MS Excel 2010)</t>
  </si>
  <si>
    <t>Hányan vannak bent az adott pillanatban</t>
  </si>
  <si>
    <t>Kártyaszám, ha tranzakció volt</t>
  </si>
  <si>
    <t>Kártyaszám, ha befizetés és pénzfelvétel is</t>
  </si>
  <si>
    <t>Diagram adattartománya</t>
  </si>
  <si>
    <t>Intervallum kezdete</t>
  </si>
  <si>
    <t>20:00-21:00</t>
  </si>
  <si>
    <t>21:00-22:00</t>
  </si>
  <si>
    <t>22:00-23:00</t>
  </si>
  <si>
    <t>23:00-0:00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</si>
  <si>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</si>
  <si>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</si>
  <si>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</si>
  <si>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</si>
  <si>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</si>
  <si>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</si>
  <si>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</si>
  <si>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</si>
  <si>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Tranzakciók száma</t>
  </si>
  <si>
    <t>Óra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</si>
</sst>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1"/>
    <xf numFmtId="0" fontId="0" fillId="0" borderId="1" xfId="0" applyBorder="1"/>
    <xf numFmtId="0" fontId="0" fillId="0" borderId="2" xfId="0" applyBorder="1"/>
    <xf numFmtId="0" fontId="0" fillId="0" borderId="3" xfId="0" applyBorder="1"/>
    <xf numFmtId="20" fontId="0" fillId="0" borderId="0" xfId="0" applyNumberFormat="1"/>
    <xf numFmtId="0" fontId="0" fillId="0" borderId="0" xfId="0" applyBorder="1"/>
    <xf numFmtId="0" fontId="0" fillId="0" borderId="0" xfId="0" applyAlignment="1">
      <alignment horizontal="center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Tranzakciók száma</a:t>
            </a:r>
            <a:r>
              <a:rPr lang="hu-HU"/>
              <a:t> óránként</a:t>
            </a:r>
            <a:endParaRPr lang="en-US"/>
          </a:p>
        </c:rich>
      </c:tx>
      <c:layout>
        <c:manualLayout>
          <c:xMode val="edge"/>
          <c:yMode val="edge"/>
          <c:x val="0.28150699912510935"/>
          <c:y val="2.7777777777777776E-2"/>
        </c:manualLayout>
      </c:layout>
      <c:overlay val="0"/>
    </c:title>
    <c:autoTitleDeleted val="0"/>
    <c:view3D>
      <c:rotX val="30"/>
      <c:rotY val="5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284740923067569"/>
          <c:y val="0.17552421042719635"/>
          <c:w val="0.66387282239289669"/>
          <c:h val="0.6068212769377175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összegzés!$I$2</c:f>
              <c:strCache>
                <c:ptCount val="1"/>
                <c:pt idx="0">
                  <c:v>Tranzakciók száma</c:v>
                </c:pt>
              </c:strCache>
            </c:strRef>
          </c:tx>
          <c:invertIfNegative val="0"/>
          <c:cat>
            <c:strRef>
              <c:f>összegzés!$H$3:$H$14</c:f>
              <c:strCache>
                <c:ptCount val="12"/>
                <c:pt idx="0">
                  <c:v>20:00-21:00</c:v>
                </c:pt>
                <c:pt idx="1">
                  <c:v>21:00-22:00</c:v>
                </c:pt>
                <c:pt idx="2">
                  <c:v>22:00-23:00</c:v>
                </c:pt>
                <c:pt idx="3">
                  <c:v>23:00-0:00</c:v>
                </c:pt>
                <c:pt idx="4">
                  <c:v>0:00-1:00</c:v>
                </c:pt>
                <c:pt idx="5">
                  <c:v>1:00-2:00</c:v>
                </c:pt>
                <c:pt idx="6">
                  <c:v>2:00-3:00</c:v>
                </c:pt>
                <c:pt idx="7">
                  <c:v>3:00-4:00</c:v>
                </c:pt>
                <c:pt idx="8">
                  <c:v>4:00-5:00</c:v>
                </c:pt>
                <c:pt idx="9">
                  <c:v>5:00-6:00</c:v>
                </c:pt>
                <c:pt idx="10">
                  <c:v>6:00-7:00</c:v>
                </c:pt>
                <c:pt idx="11">
                  <c:v>7:00-8:00</c:v>
                </c:pt>
              </c:strCache>
            </c:strRef>
          </c:cat>
          <c:val>
            <c:numRef>
              <c:f>összegzés!$I$3:$I$14</c:f>
              <c:numCache>
                <c:formatCode>General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5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75413128"/>
        <c:axId val="175732920"/>
        <c:axId val="0"/>
      </c:bar3DChart>
      <c:catAx>
        <c:axId val="175413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hu-HU"/>
                  <a:t>óra</a:t>
                </a:r>
              </a:p>
            </c:rich>
          </c:tx>
          <c:layout>
            <c:manualLayout>
              <c:xMode val="edge"/>
              <c:yMode val="edge"/>
              <c:x val="0.72913365702444655"/>
              <c:y val="0.78703066075962314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900"/>
            </a:pPr>
            <a:endParaRPr lang="hu-HU"/>
          </a:p>
        </c:txPr>
        <c:crossAx val="175732920"/>
        <c:crosses val="autoZero"/>
        <c:auto val="1"/>
        <c:lblAlgn val="ctr"/>
        <c:lblOffset val="100"/>
        <c:noMultiLvlLbl val="0"/>
      </c:catAx>
      <c:valAx>
        <c:axId val="17573292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hu-HU"/>
                  <a:t>db</a:t>
                </a:r>
              </a:p>
            </c:rich>
          </c:tx>
          <c:layout>
            <c:manualLayout>
              <c:xMode val="edge"/>
              <c:yMode val="edge"/>
              <c:x val="7.5505845220499399E-2"/>
              <c:y val="9.6589794466597823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754131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7561038873020327"/>
          <c:y val="0.52215127793076332"/>
          <c:w val="0.2042001332905487"/>
          <c:h val="9.3068405696240031E-2"/>
        </c:manualLayout>
      </c:layout>
      <c:overlay val="0"/>
      <c:txPr>
        <a:bodyPr/>
        <a:lstStyle/>
        <a:p>
          <a:pPr>
            <a:defRPr sz="1050" b="1"/>
          </a:pPr>
          <a:endParaRPr lang="hu-H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19049</xdr:rowOff>
    </xdr:from>
    <xdr:to>
      <xdr:col>10</xdr:col>
      <xdr:colOff>219074</xdr:colOff>
      <xdr:row>20</xdr:row>
      <xdr:rowOff>95250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naplo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rb361@freemail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5"/>
  <sheetViews>
    <sheetView workbookViewId="0">
      <selection activeCell="F1" sqref="F1"/>
    </sheetView>
  </sheetViews>
  <sheetFormatPr defaultRowHeight="15" x14ac:dyDescent="0.25"/>
  <cols>
    <col min="1" max="1" width="3.85546875" bestFit="1" customWidth="1"/>
    <col min="2" max="2" width="4.85546875" bestFit="1" customWidth="1"/>
    <col min="4" max="4" width="6.42578125" bestFit="1" customWidth="1"/>
    <col min="5" max="5" width="7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>
        <v>20</v>
      </c>
      <c r="B2">
        <v>2</v>
      </c>
      <c r="C2">
        <v>1</v>
      </c>
      <c r="D2">
        <v>89810</v>
      </c>
    </row>
    <row r="3" spans="1:5" x14ac:dyDescent="0.25">
      <c r="A3">
        <v>20</v>
      </c>
      <c r="B3">
        <v>9</v>
      </c>
      <c r="C3">
        <v>1</v>
      </c>
      <c r="D3">
        <v>46557</v>
      </c>
    </row>
    <row r="4" spans="1:5" x14ac:dyDescent="0.25">
      <c r="A4">
        <v>20</v>
      </c>
      <c r="B4">
        <v>15</v>
      </c>
      <c r="C4">
        <v>-2</v>
      </c>
      <c r="D4">
        <v>89810</v>
      </c>
      <c r="E4">
        <v>100000</v>
      </c>
    </row>
    <row r="5" spans="1:5" x14ac:dyDescent="0.25">
      <c r="A5">
        <v>20</v>
      </c>
      <c r="B5">
        <v>19</v>
      </c>
      <c r="C5">
        <v>-1</v>
      </c>
      <c r="D5">
        <v>89810</v>
      </c>
    </row>
    <row r="6" spans="1:5" x14ac:dyDescent="0.25">
      <c r="A6">
        <v>20</v>
      </c>
      <c r="B6">
        <v>25</v>
      </c>
      <c r="C6">
        <v>1</v>
      </c>
      <c r="D6">
        <v>18395</v>
      </c>
    </row>
    <row r="7" spans="1:5" x14ac:dyDescent="0.25">
      <c r="A7">
        <v>20</v>
      </c>
      <c r="B7">
        <v>27</v>
      </c>
      <c r="C7">
        <v>-2</v>
      </c>
      <c r="D7">
        <v>46557</v>
      </c>
      <c r="E7">
        <v>100000</v>
      </c>
    </row>
    <row r="8" spans="1:5" x14ac:dyDescent="0.25">
      <c r="A8">
        <v>21</v>
      </c>
      <c r="B8">
        <v>6</v>
      </c>
      <c r="C8">
        <v>1</v>
      </c>
      <c r="D8">
        <v>35986</v>
      </c>
    </row>
    <row r="9" spans="1:5" x14ac:dyDescent="0.25">
      <c r="A9">
        <v>21</v>
      </c>
      <c r="B9">
        <v>10</v>
      </c>
      <c r="C9">
        <v>-2</v>
      </c>
      <c r="D9">
        <v>35986</v>
      </c>
      <c r="E9">
        <v>100000</v>
      </c>
    </row>
    <row r="10" spans="1:5" x14ac:dyDescent="0.25">
      <c r="A10">
        <v>21</v>
      </c>
      <c r="B10">
        <v>14</v>
      </c>
      <c r="C10">
        <v>-1</v>
      </c>
      <c r="D10">
        <v>35986</v>
      </c>
    </row>
    <row r="11" spans="1:5" x14ac:dyDescent="0.25">
      <c r="A11">
        <v>21</v>
      </c>
      <c r="B11">
        <v>18</v>
      </c>
      <c r="C11">
        <v>2</v>
      </c>
      <c r="D11">
        <v>35986</v>
      </c>
      <c r="E11">
        <v>245000</v>
      </c>
    </row>
    <row r="12" spans="1:5" x14ac:dyDescent="0.25">
      <c r="A12">
        <v>21</v>
      </c>
      <c r="B12">
        <v>23</v>
      </c>
      <c r="C12">
        <v>1</v>
      </c>
      <c r="D12">
        <v>97085</v>
      </c>
    </row>
    <row r="13" spans="1:5" x14ac:dyDescent="0.25">
      <c r="A13">
        <v>21</v>
      </c>
      <c r="B13">
        <v>32</v>
      </c>
      <c r="C13">
        <v>-2</v>
      </c>
      <c r="D13">
        <v>18395</v>
      </c>
      <c r="E13">
        <v>150000</v>
      </c>
    </row>
    <row r="14" spans="1:5" x14ac:dyDescent="0.25">
      <c r="A14">
        <v>21</v>
      </c>
      <c r="B14">
        <v>38</v>
      </c>
      <c r="C14">
        <v>-1</v>
      </c>
      <c r="D14">
        <v>46557</v>
      </c>
    </row>
    <row r="15" spans="1:5" x14ac:dyDescent="0.25">
      <c r="A15">
        <v>21</v>
      </c>
      <c r="B15">
        <v>46</v>
      </c>
      <c r="C15">
        <v>1</v>
      </c>
      <c r="D15">
        <v>84645</v>
      </c>
    </row>
    <row r="16" spans="1:5" x14ac:dyDescent="0.25">
      <c r="A16">
        <v>21</v>
      </c>
      <c r="B16">
        <v>51</v>
      </c>
      <c r="C16">
        <v>-1</v>
      </c>
      <c r="D16">
        <v>18395</v>
      </c>
    </row>
    <row r="17" spans="1:5" x14ac:dyDescent="0.25">
      <c r="A17">
        <v>21</v>
      </c>
      <c r="B17">
        <v>53</v>
      </c>
      <c r="C17">
        <v>-1</v>
      </c>
      <c r="D17">
        <v>84645</v>
      </c>
    </row>
    <row r="18" spans="1:5" x14ac:dyDescent="0.25">
      <c r="A18">
        <v>21</v>
      </c>
      <c r="B18">
        <v>59</v>
      </c>
      <c r="C18">
        <v>1</v>
      </c>
      <c r="D18">
        <v>35986</v>
      </c>
    </row>
    <row r="19" spans="1:5" x14ac:dyDescent="0.25">
      <c r="A19">
        <v>22</v>
      </c>
      <c r="B19">
        <v>1</v>
      </c>
      <c r="C19">
        <v>-1</v>
      </c>
      <c r="D19">
        <v>7732</v>
      </c>
    </row>
    <row r="20" spans="1:5" x14ac:dyDescent="0.25">
      <c r="A20">
        <v>22</v>
      </c>
      <c r="B20">
        <v>6</v>
      </c>
      <c r="C20">
        <v>1</v>
      </c>
      <c r="D20">
        <v>64205</v>
      </c>
    </row>
    <row r="21" spans="1:5" x14ac:dyDescent="0.25">
      <c r="A21">
        <v>22</v>
      </c>
      <c r="B21">
        <v>9</v>
      </c>
      <c r="C21">
        <v>-2</v>
      </c>
      <c r="D21">
        <v>64205</v>
      </c>
      <c r="E21">
        <v>50000</v>
      </c>
    </row>
    <row r="22" spans="1:5" x14ac:dyDescent="0.25">
      <c r="A22">
        <v>22</v>
      </c>
      <c r="B22">
        <v>16</v>
      </c>
      <c r="C22">
        <v>-1</v>
      </c>
      <c r="D22">
        <v>64205</v>
      </c>
    </row>
    <row r="23" spans="1:5" x14ac:dyDescent="0.25">
      <c r="A23">
        <v>22</v>
      </c>
      <c r="B23">
        <v>21</v>
      </c>
      <c r="C23">
        <v>-1</v>
      </c>
      <c r="D23">
        <v>94074</v>
      </c>
    </row>
    <row r="24" spans="1:5" x14ac:dyDescent="0.25">
      <c r="A24">
        <v>22</v>
      </c>
      <c r="B24">
        <v>29</v>
      </c>
      <c r="C24">
        <v>1</v>
      </c>
      <c r="D24">
        <v>5405</v>
      </c>
    </row>
    <row r="25" spans="1:5" x14ac:dyDescent="0.25">
      <c r="A25">
        <v>22</v>
      </c>
      <c r="B25">
        <v>31</v>
      </c>
      <c r="C25">
        <v>1</v>
      </c>
      <c r="D25">
        <v>94074</v>
      </c>
    </row>
    <row r="26" spans="1:5" x14ac:dyDescent="0.25">
      <c r="A26">
        <v>22</v>
      </c>
      <c r="B26">
        <v>37</v>
      </c>
      <c r="C26">
        <v>-1</v>
      </c>
      <c r="D26">
        <v>35986</v>
      </c>
    </row>
    <row r="27" spans="1:5" x14ac:dyDescent="0.25">
      <c r="A27">
        <v>22</v>
      </c>
      <c r="B27">
        <v>42</v>
      </c>
      <c r="C27">
        <v>2</v>
      </c>
      <c r="D27">
        <v>97085</v>
      </c>
      <c r="E27">
        <v>185000</v>
      </c>
    </row>
    <row r="28" spans="1:5" x14ac:dyDescent="0.25">
      <c r="A28">
        <v>22</v>
      </c>
      <c r="B28">
        <v>44</v>
      </c>
      <c r="C28">
        <v>-2</v>
      </c>
      <c r="D28">
        <v>94074</v>
      </c>
      <c r="E28">
        <v>200000</v>
      </c>
    </row>
    <row r="29" spans="1:5" x14ac:dyDescent="0.25">
      <c r="A29">
        <v>22</v>
      </c>
      <c r="B29">
        <v>47</v>
      </c>
      <c r="C29">
        <v>-1</v>
      </c>
      <c r="D29">
        <v>97085</v>
      </c>
    </row>
    <row r="30" spans="1:5" x14ac:dyDescent="0.25">
      <c r="A30">
        <v>22</v>
      </c>
      <c r="B30">
        <v>50</v>
      </c>
      <c r="C30">
        <v>1</v>
      </c>
      <c r="D30">
        <v>7732</v>
      </c>
    </row>
    <row r="31" spans="1:5" x14ac:dyDescent="0.25">
      <c r="A31">
        <v>22</v>
      </c>
      <c r="B31">
        <v>53</v>
      </c>
      <c r="C31">
        <v>-2</v>
      </c>
      <c r="D31">
        <v>7732</v>
      </c>
      <c r="E31">
        <v>150000</v>
      </c>
    </row>
    <row r="32" spans="1:5" x14ac:dyDescent="0.25">
      <c r="A32">
        <v>23</v>
      </c>
      <c r="B32">
        <v>0</v>
      </c>
      <c r="C32">
        <v>-2</v>
      </c>
      <c r="D32">
        <v>84645</v>
      </c>
      <c r="E32">
        <v>50000</v>
      </c>
    </row>
    <row r="33" spans="1:5" x14ac:dyDescent="0.25">
      <c r="A33">
        <v>23</v>
      </c>
      <c r="B33">
        <v>8</v>
      </c>
      <c r="C33">
        <v>-1</v>
      </c>
      <c r="D33">
        <v>84645</v>
      </c>
    </row>
    <row r="34" spans="1:5" x14ac:dyDescent="0.25">
      <c r="A34">
        <v>23</v>
      </c>
      <c r="B34">
        <v>14</v>
      </c>
      <c r="C34">
        <v>-2</v>
      </c>
      <c r="D34">
        <v>25380</v>
      </c>
      <c r="E34">
        <v>50000</v>
      </c>
    </row>
    <row r="35" spans="1:5" x14ac:dyDescent="0.25">
      <c r="A35">
        <v>23</v>
      </c>
      <c r="B35">
        <v>16</v>
      </c>
      <c r="C35">
        <v>-1</v>
      </c>
      <c r="D35">
        <v>25380</v>
      </c>
    </row>
    <row r="36" spans="1:5" x14ac:dyDescent="0.25">
      <c r="A36">
        <v>23</v>
      </c>
      <c r="B36">
        <v>21</v>
      </c>
      <c r="C36">
        <v>-2</v>
      </c>
      <c r="D36">
        <v>77715</v>
      </c>
      <c r="E36">
        <v>200000</v>
      </c>
    </row>
    <row r="37" spans="1:5" x14ac:dyDescent="0.25">
      <c r="A37">
        <v>23</v>
      </c>
      <c r="B37">
        <v>25</v>
      </c>
      <c r="C37">
        <v>-1</v>
      </c>
      <c r="D37">
        <v>77715</v>
      </c>
    </row>
    <row r="38" spans="1:5" x14ac:dyDescent="0.25">
      <c r="A38">
        <v>23</v>
      </c>
      <c r="B38">
        <v>27</v>
      </c>
      <c r="C38">
        <v>-2</v>
      </c>
      <c r="D38">
        <v>5405</v>
      </c>
      <c r="E38">
        <v>50000</v>
      </c>
    </row>
    <row r="39" spans="1:5" x14ac:dyDescent="0.25">
      <c r="A39">
        <v>23</v>
      </c>
      <c r="B39">
        <v>35</v>
      </c>
      <c r="C39">
        <v>1</v>
      </c>
      <c r="D39">
        <v>77715</v>
      </c>
    </row>
    <row r="40" spans="1:5" x14ac:dyDescent="0.25">
      <c r="A40">
        <v>23</v>
      </c>
      <c r="B40">
        <v>42</v>
      </c>
      <c r="C40">
        <v>1</v>
      </c>
      <c r="D40">
        <v>25380</v>
      </c>
    </row>
    <row r="41" spans="1:5" x14ac:dyDescent="0.25">
      <c r="A41">
        <v>23</v>
      </c>
      <c r="B41">
        <v>47</v>
      </c>
      <c r="C41">
        <v>1</v>
      </c>
      <c r="D41">
        <v>84645</v>
      </c>
    </row>
    <row r="42" spans="1:5" x14ac:dyDescent="0.25">
      <c r="A42">
        <v>23</v>
      </c>
      <c r="B42">
        <v>52</v>
      </c>
      <c r="C42">
        <v>1</v>
      </c>
      <c r="D42">
        <v>23069</v>
      </c>
    </row>
    <row r="43" spans="1:5" x14ac:dyDescent="0.25">
      <c r="A43">
        <v>0</v>
      </c>
      <c r="B43">
        <v>3</v>
      </c>
      <c r="C43">
        <v>1</v>
      </c>
      <c r="D43">
        <v>78832</v>
      </c>
    </row>
    <row r="44" spans="1:5" x14ac:dyDescent="0.25">
      <c r="A44">
        <v>0</v>
      </c>
      <c r="B44">
        <v>7</v>
      </c>
      <c r="C44">
        <v>-1</v>
      </c>
      <c r="D44">
        <v>61798</v>
      </c>
    </row>
    <row r="45" spans="1:5" x14ac:dyDescent="0.25">
      <c r="A45">
        <v>0</v>
      </c>
      <c r="B45">
        <v>10</v>
      </c>
      <c r="C45">
        <v>1</v>
      </c>
      <c r="D45">
        <v>84645</v>
      </c>
    </row>
    <row r="46" spans="1:5" x14ac:dyDescent="0.25">
      <c r="A46">
        <v>0</v>
      </c>
      <c r="B46">
        <v>13</v>
      </c>
      <c r="C46">
        <v>1</v>
      </c>
      <c r="D46">
        <v>46557</v>
      </c>
    </row>
    <row r="47" spans="1:5" x14ac:dyDescent="0.25">
      <c r="A47">
        <v>0</v>
      </c>
      <c r="B47">
        <v>16</v>
      </c>
      <c r="C47">
        <v>1</v>
      </c>
      <c r="D47">
        <v>47719</v>
      </c>
    </row>
    <row r="48" spans="1:5" x14ac:dyDescent="0.25">
      <c r="A48">
        <v>0</v>
      </c>
      <c r="B48">
        <v>21</v>
      </c>
      <c r="C48">
        <v>-2</v>
      </c>
      <c r="D48">
        <v>47719</v>
      </c>
      <c r="E48">
        <v>100000</v>
      </c>
    </row>
    <row r="49" spans="1:5" x14ac:dyDescent="0.25">
      <c r="A49">
        <v>0</v>
      </c>
      <c r="B49">
        <v>24</v>
      </c>
      <c r="C49">
        <v>-1</v>
      </c>
      <c r="D49">
        <v>47719</v>
      </c>
    </row>
    <row r="50" spans="1:5" x14ac:dyDescent="0.25">
      <c r="A50">
        <v>0</v>
      </c>
      <c r="B50">
        <v>26</v>
      </c>
      <c r="C50">
        <v>-2</v>
      </c>
      <c r="D50">
        <v>9997</v>
      </c>
      <c r="E50">
        <v>200000</v>
      </c>
    </row>
    <row r="51" spans="1:5" x14ac:dyDescent="0.25">
      <c r="A51">
        <v>0</v>
      </c>
      <c r="B51">
        <v>31</v>
      </c>
      <c r="C51">
        <v>-1</v>
      </c>
      <c r="D51">
        <v>5405</v>
      </c>
    </row>
    <row r="52" spans="1:5" x14ac:dyDescent="0.25">
      <c r="A52">
        <v>0</v>
      </c>
      <c r="B52">
        <v>39</v>
      </c>
      <c r="C52">
        <v>2</v>
      </c>
      <c r="D52">
        <v>23069</v>
      </c>
      <c r="E52">
        <v>110000</v>
      </c>
    </row>
    <row r="53" spans="1:5" x14ac:dyDescent="0.25">
      <c r="A53">
        <v>0</v>
      </c>
      <c r="B53">
        <v>42</v>
      </c>
      <c r="C53">
        <v>1</v>
      </c>
      <c r="D53">
        <v>61798</v>
      </c>
    </row>
    <row r="54" spans="1:5" x14ac:dyDescent="0.25">
      <c r="A54">
        <v>0</v>
      </c>
      <c r="B54">
        <v>47</v>
      </c>
      <c r="C54">
        <v>1</v>
      </c>
      <c r="D54">
        <v>9997</v>
      </c>
    </row>
    <row r="55" spans="1:5" x14ac:dyDescent="0.25">
      <c r="A55">
        <v>0</v>
      </c>
      <c r="B55">
        <v>55</v>
      </c>
      <c r="C55">
        <v>-2</v>
      </c>
      <c r="D55">
        <v>61798</v>
      </c>
      <c r="E55">
        <v>150000</v>
      </c>
    </row>
    <row r="56" spans="1:5" x14ac:dyDescent="0.25">
      <c r="A56">
        <v>1</v>
      </c>
      <c r="B56">
        <v>7</v>
      </c>
      <c r="C56">
        <v>1</v>
      </c>
      <c r="D56">
        <v>7233</v>
      </c>
    </row>
    <row r="57" spans="1:5" x14ac:dyDescent="0.25">
      <c r="A57">
        <v>1</v>
      </c>
      <c r="B57">
        <v>13</v>
      </c>
      <c r="C57">
        <v>-1</v>
      </c>
      <c r="D57">
        <v>46557</v>
      </c>
    </row>
    <row r="58" spans="1:5" x14ac:dyDescent="0.25">
      <c r="A58">
        <v>1</v>
      </c>
      <c r="B58">
        <v>17</v>
      </c>
      <c r="C58">
        <v>-1</v>
      </c>
      <c r="D58">
        <v>84645</v>
      </c>
    </row>
    <row r="59" spans="1:5" x14ac:dyDescent="0.25">
      <c r="A59">
        <v>1</v>
      </c>
      <c r="B59">
        <v>22</v>
      </c>
      <c r="C59">
        <v>-1</v>
      </c>
      <c r="D59">
        <v>9997</v>
      </c>
    </row>
    <row r="60" spans="1:5" x14ac:dyDescent="0.25">
      <c r="A60">
        <v>1</v>
      </c>
      <c r="B60">
        <v>26</v>
      </c>
      <c r="C60">
        <v>1</v>
      </c>
      <c r="D60">
        <v>25583</v>
      </c>
    </row>
    <row r="61" spans="1:5" x14ac:dyDescent="0.25">
      <c r="A61">
        <v>1</v>
      </c>
      <c r="B61">
        <v>29</v>
      </c>
      <c r="C61">
        <v>-2</v>
      </c>
      <c r="D61">
        <v>25583</v>
      </c>
      <c r="E61">
        <v>150000</v>
      </c>
    </row>
    <row r="62" spans="1:5" x14ac:dyDescent="0.25">
      <c r="A62">
        <v>1</v>
      </c>
      <c r="B62">
        <v>34</v>
      </c>
      <c r="C62">
        <v>-1</v>
      </c>
      <c r="D62">
        <v>23069</v>
      </c>
    </row>
    <row r="63" spans="1:5" x14ac:dyDescent="0.25">
      <c r="A63">
        <v>1</v>
      </c>
      <c r="B63">
        <v>42</v>
      </c>
      <c r="C63">
        <v>-2</v>
      </c>
      <c r="D63">
        <v>78832</v>
      </c>
      <c r="E63">
        <v>200000</v>
      </c>
    </row>
    <row r="64" spans="1:5" x14ac:dyDescent="0.25">
      <c r="A64">
        <v>1</v>
      </c>
      <c r="B64">
        <v>50</v>
      </c>
      <c r="C64">
        <v>-1</v>
      </c>
      <c r="D64">
        <v>78832</v>
      </c>
    </row>
    <row r="65" spans="1:5" x14ac:dyDescent="0.25">
      <c r="A65">
        <v>1</v>
      </c>
      <c r="B65">
        <v>56</v>
      </c>
      <c r="C65">
        <v>-2</v>
      </c>
      <c r="D65">
        <v>84645</v>
      </c>
      <c r="E65">
        <v>200000</v>
      </c>
    </row>
    <row r="66" spans="1:5" x14ac:dyDescent="0.25">
      <c r="A66">
        <v>1</v>
      </c>
      <c r="B66">
        <v>59</v>
      </c>
      <c r="C66">
        <v>2</v>
      </c>
      <c r="D66">
        <v>46557</v>
      </c>
      <c r="E66">
        <v>135000</v>
      </c>
    </row>
    <row r="67" spans="1:5" x14ac:dyDescent="0.25">
      <c r="A67">
        <v>2</v>
      </c>
      <c r="B67">
        <v>3</v>
      </c>
      <c r="C67">
        <v>-2</v>
      </c>
      <c r="D67">
        <v>7233</v>
      </c>
      <c r="E67">
        <v>100000</v>
      </c>
    </row>
    <row r="68" spans="1:5" x14ac:dyDescent="0.25">
      <c r="A68">
        <v>2</v>
      </c>
      <c r="B68">
        <v>7</v>
      </c>
      <c r="C68">
        <v>-1</v>
      </c>
      <c r="D68">
        <v>7233</v>
      </c>
    </row>
    <row r="69" spans="1:5" x14ac:dyDescent="0.25">
      <c r="A69">
        <v>2</v>
      </c>
      <c r="B69">
        <v>14</v>
      </c>
      <c r="C69">
        <v>-2</v>
      </c>
      <c r="D69">
        <v>70722</v>
      </c>
      <c r="E69">
        <v>150000</v>
      </c>
    </row>
    <row r="70" spans="1:5" x14ac:dyDescent="0.25">
      <c r="A70">
        <v>2</v>
      </c>
      <c r="B70">
        <v>16</v>
      </c>
      <c r="C70">
        <v>-2</v>
      </c>
      <c r="D70">
        <v>41149</v>
      </c>
      <c r="E70">
        <v>100000</v>
      </c>
    </row>
    <row r="71" spans="1:5" x14ac:dyDescent="0.25">
      <c r="A71">
        <v>2</v>
      </c>
      <c r="B71">
        <v>19</v>
      </c>
      <c r="C71">
        <v>-2</v>
      </c>
      <c r="D71">
        <v>55244</v>
      </c>
      <c r="E71">
        <v>50000</v>
      </c>
    </row>
    <row r="72" spans="1:5" x14ac:dyDescent="0.25">
      <c r="A72">
        <v>2</v>
      </c>
      <c r="B72">
        <v>26</v>
      </c>
      <c r="C72">
        <v>1</v>
      </c>
      <c r="D72">
        <v>23854</v>
      </c>
    </row>
    <row r="73" spans="1:5" x14ac:dyDescent="0.25">
      <c r="A73">
        <v>2</v>
      </c>
      <c r="B73">
        <v>29</v>
      </c>
      <c r="C73">
        <v>1</v>
      </c>
      <c r="D73">
        <v>65088</v>
      </c>
    </row>
    <row r="74" spans="1:5" x14ac:dyDescent="0.25">
      <c r="A74">
        <v>2</v>
      </c>
      <c r="B74">
        <v>33</v>
      </c>
      <c r="C74">
        <v>-1</v>
      </c>
      <c r="D74">
        <v>25583</v>
      </c>
    </row>
    <row r="75" spans="1:5" x14ac:dyDescent="0.25">
      <c r="A75">
        <v>2</v>
      </c>
      <c r="B75">
        <v>35</v>
      </c>
      <c r="C75">
        <v>1</v>
      </c>
      <c r="D75">
        <v>70722</v>
      </c>
    </row>
    <row r="76" spans="1:5" x14ac:dyDescent="0.25">
      <c r="A76">
        <v>2</v>
      </c>
      <c r="B76">
        <v>39</v>
      </c>
      <c r="C76">
        <v>1</v>
      </c>
      <c r="D76">
        <v>41149</v>
      </c>
    </row>
    <row r="77" spans="1:5" x14ac:dyDescent="0.25">
      <c r="A77">
        <v>2</v>
      </c>
      <c r="B77">
        <v>44</v>
      </c>
      <c r="C77">
        <v>1</v>
      </c>
      <c r="D77">
        <v>17846</v>
      </c>
    </row>
    <row r="78" spans="1:5" x14ac:dyDescent="0.25">
      <c r="A78">
        <v>2</v>
      </c>
      <c r="B78">
        <v>52</v>
      </c>
      <c r="C78">
        <v>2</v>
      </c>
      <c r="D78">
        <v>17846</v>
      </c>
      <c r="E78">
        <v>130000</v>
      </c>
    </row>
    <row r="79" spans="1:5" x14ac:dyDescent="0.25">
      <c r="A79">
        <v>2</v>
      </c>
      <c r="B79">
        <v>54</v>
      </c>
      <c r="C79">
        <v>-1</v>
      </c>
      <c r="D79">
        <v>17846</v>
      </c>
    </row>
    <row r="80" spans="1:5" x14ac:dyDescent="0.25">
      <c r="A80">
        <v>2</v>
      </c>
      <c r="B80">
        <v>57</v>
      </c>
      <c r="C80">
        <v>1</v>
      </c>
      <c r="D80">
        <v>55244</v>
      </c>
    </row>
    <row r="81" spans="1:5" x14ac:dyDescent="0.25">
      <c r="A81">
        <v>3</v>
      </c>
      <c r="B81">
        <v>0</v>
      </c>
      <c r="C81">
        <v>-1</v>
      </c>
      <c r="D81">
        <v>23854</v>
      </c>
    </row>
    <row r="82" spans="1:5" x14ac:dyDescent="0.25">
      <c r="A82">
        <v>3</v>
      </c>
      <c r="B82">
        <v>8</v>
      </c>
      <c r="C82">
        <v>-1</v>
      </c>
      <c r="D82">
        <v>65088</v>
      </c>
    </row>
    <row r="83" spans="1:5" x14ac:dyDescent="0.25">
      <c r="A83">
        <v>3</v>
      </c>
      <c r="B83">
        <v>16</v>
      </c>
      <c r="C83">
        <v>1</v>
      </c>
      <c r="D83">
        <v>67617</v>
      </c>
    </row>
    <row r="84" spans="1:5" x14ac:dyDescent="0.25">
      <c r="A84">
        <v>3</v>
      </c>
      <c r="B84">
        <v>23</v>
      </c>
      <c r="C84">
        <v>1</v>
      </c>
      <c r="D84">
        <v>62021</v>
      </c>
    </row>
    <row r="85" spans="1:5" x14ac:dyDescent="0.25">
      <c r="A85">
        <v>3</v>
      </c>
      <c r="B85">
        <v>37</v>
      </c>
      <c r="C85">
        <v>-2</v>
      </c>
      <c r="D85">
        <v>65088</v>
      </c>
      <c r="E85">
        <v>200000</v>
      </c>
    </row>
    <row r="86" spans="1:5" x14ac:dyDescent="0.25">
      <c r="A86">
        <v>3</v>
      </c>
      <c r="B86">
        <v>42</v>
      </c>
      <c r="C86">
        <v>-1</v>
      </c>
      <c r="D86">
        <v>41149</v>
      </c>
    </row>
    <row r="87" spans="1:5" x14ac:dyDescent="0.25">
      <c r="A87">
        <v>3</v>
      </c>
      <c r="B87">
        <v>44</v>
      </c>
      <c r="C87">
        <v>-1</v>
      </c>
      <c r="D87">
        <v>70722</v>
      </c>
    </row>
    <row r="88" spans="1:5" x14ac:dyDescent="0.25">
      <c r="A88">
        <v>3</v>
      </c>
      <c r="B88">
        <v>50</v>
      </c>
      <c r="C88">
        <v>1</v>
      </c>
      <c r="D88">
        <v>55244</v>
      </c>
    </row>
    <row r="89" spans="1:5" x14ac:dyDescent="0.25">
      <c r="A89">
        <v>3</v>
      </c>
      <c r="B89">
        <v>54</v>
      </c>
      <c r="C89">
        <v>-2</v>
      </c>
      <c r="D89">
        <v>23854</v>
      </c>
      <c r="E89">
        <v>200000</v>
      </c>
    </row>
    <row r="90" spans="1:5" x14ac:dyDescent="0.25">
      <c r="A90">
        <v>4</v>
      </c>
      <c r="B90">
        <v>4</v>
      </c>
      <c r="C90">
        <v>-2</v>
      </c>
      <c r="D90">
        <v>94639</v>
      </c>
      <c r="E90">
        <v>50000</v>
      </c>
    </row>
    <row r="91" spans="1:5" x14ac:dyDescent="0.25">
      <c r="A91">
        <v>4</v>
      </c>
      <c r="B91">
        <v>9</v>
      </c>
      <c r="C91">
        <v>1</v>
      </c>
      <c r="D91">
        <v>1182</v>
      </c>
    </row>
    <row r="92" spans="1:5" x14ac:dyDescent="0.25">
      <c r="A92">
        <v>4</v>
      </c>
      <c r="B92">
        <v>12</v>
      </c>
      <c r="C92">
        <v>-1</v>
      </c>
      <c r="D92">
        <v>94639</v>
      </c>
    </row>
    <row r="93" spans="1:5" x14ac:dyDescent="0.25">
      <c r="A93">
        <v>4</v>
      </c>
      <c r="B93">
        <v>14</v>
      </c>
      <c r="C93">
        <v>-2</v>
      </c>
      <c r="D93">
        <v>1182</v>
      </c>
      <c r="E93">
        <v>50000</v>
      </c>
    </row>
    <row r="94" spans="1:5" x14ac:dyDescent="0.25">
      <c r="A94">
        <v>4</v>
      </c>
      <c r="B94">
        <v>22</v>
      </c>
      <c r="C94">
        <v>-1</v>
      </c>
      <c r="D94">
        <v>1182</v>
      </c>
    </row>
    <row r="95" spans="1:5" x14ac:dyDescent="0.25">
      <c r="A95">
        <v>4</v>
      </c>
      <c r="B95">
        <v>30</v>
      </c>
      <c r="C95">
        <v>-2</v>
      </c>
      <c r="D95">
        <v>67617</v>
      </c>
      <c r="E95">
        <v>50000</v>
      </c>
    </row>
    <row r="96" spans="1:5" x14ac:dyDescent="0.25">
      <c r="A96">
        <v>4</v>
      </c>
      <c r="B96">
        <v>32</v>
      </c>
      <c r="C96">
        <v>1</v>
      </c>
      <c r="D96">
        <v>65088</v>
      </c>
    </row>
    <row r="97" spans="1:5" x14ac:dyDescent="0.25">
      <c r="A97">
        <v>4</v>
      </c>
      <c r="B97">
        <v>34</v>
      </c>
      <c r="C97">
        <v>-2</v>
      </c>
      <c r="D97">
        <v>62021</v>
      </c>
      <c r="E97">
        <v>200000</v>
      </c>
    </row>
    <row r="98" spans="1:5" x14ac:dyDescent="0.25">
      <c r="A98">
        <v>4</v>
      </c>
      <c r="B98">
        <v>34</v>
      </c>
      <c r="C98">
        <v>-2</v>
      </c>
      <c r="D98">
        <v>65088</v>
      </c>
      <c r="E98">
        <v>130000</v>
      </c>
    </row>
    <row r="99" spans="1:5" x14ac:dyDescent="0.25">
      <c r="A99">
        <v>4</v>
      </c>
      <c r="B99">
        <v>36</v>
      </c>
      <c r="C99">
        <v>1</v>
      </c>
      <c r="D99">
        <v>59020</v>
      </c>
    </row>
    <row r="100" spans="1:5" x14ac:dyDescent="0.25">
      <c r="A100">
        <v>4</v>
      </c>
      <c r="B100">
        <v>39</v>
      </c>
      <c r="C100">
        <v>-1</v>
      </c>
      <c r="D100">
        <v>67617</v>
      </c>
    </row>
    <row r="101" spans="1:5" x14ac:dyDescent="0.25">
      <c r="A101">
        <v>4</v>
      </c>
      <c r="B101">
        <v>40</v>
      </c>
      <c r="C101">
        <v>-1</v>
      </c>
      <c r="D101">
        <v>65088</v>
      </c>
    </row>
    <row r="102" spans="1:5" x14ac:dyDescent="0.25">
      <c r="A102">
        <v>4</v>
      </c>
      <c r="B102">
        <v>47</v>
      </c>
      <c r="C102">
        <v>-1</v>
      </c>
      <c r="D102">
        <v>62021</v>
      </c>
    </row>
    <row r="103" spans="1:5" x14ac:dyDescent="0.25">
      <c r="A103">
        <v>4</v>
      </c>
      <c r="B103">
        <v>49</v>
      </c>
      <c r="C103">
        <v>-2</v>
      </c>
      <c r="D103">
        <v>59020</v>
      </c>
      <c r="E103">
        <v>200000</v>
      </c>
    </row>
    <row r="104" spans="1:5" x14ac:dyDescent="0.25">
      <c r="A104">
        <v>4</v>
      </c>
      <c r="B104">
        <v>52</v>
      </c>
      <c r="C104">
        <v>-1</v>
      </c>
      <c r="D104">
        <v>59020</v>
      </c>
    </row>
    <row r="105" spans="1:5" x14ac:dyDescent="0.25">
      <c r="A105">
        <v>4</v>
      </c>
      <c r="B105">
        <v>56</v>
      </c>
      <c r="C105">
        <v>1</v>
      </c>
      <c r="D105">
        <v>94639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1"/>
  <sheetViews>
    <sheetView tabSelected="1" workbookViewId="0"/>
  </sheetViews>
  <sheetFormatPr defaultRowHeight="15" x14ac:dyDescent="0.25"/>
  <cols>
    <col min="1" max="1" width="108.85546875" bestFit="1" customWidth="1"/>
    <col min="3" max="3" width="37.5703125" bestFit="1" customWidth="1"/>
    <col min="4" max="4" width="28" bestFit="1" customWidth="1"/>
    <col min="5" max="5" width="39.85546875" bestFit="1" customWidth="1"/>
    <col min="7" max="7" width="19.140625" bestFit="1" customWidth="1"/>
    <col min="8" max="8" width="10.85546875" bestFit="1" customWidth="1"/>
    <col min="9" max="9" width="17.42578125" bestFit="1" customWidth="1"/>
  </cols>
  <sheetData>
    <row r="1" spans="1:9" x14ac:dyDescent="0.25">
      <c r="A1" s="2" t="str">
        <f>"Összesen "&amp;SUMIF(napló!C2:C151,2,napló!E2:E151)&amp;" Ft-ot fizettek be, és "&amp;SUMIF(napló!C2:C151,-2,napló!E2:E151)&amp;" Ft-ot vettek fel."</f>
        <v>Összesen 805000 Ft-ot fizettek be, és 3680000 Ft-ot vettek fel.</v>
      </c>
      <c r="C1" t="s">
        <v>10</v>
      </c>
      <c r="D1" t="s">
        <v>11</v>
      </c>
      <c r="E1" t="s">
        <v>12</v>
      </c>
      <c r="G1" s="7" t="s">
        <v>13</v>
      </c>
      <c r="H1" s="7"/>
      <c r="I1" s="7"/>
    </row>
    <row r="2" spans="1:9" x14ac:dyDescent="0.25">
      <c r="A2" s="3" t="str">
        <f t="array" ref="A2">"A "&amp;INDEX(napló!D2:E151,MATCH(MAX(IF(napló!C2:C151=-2,napló!E2:E151,0)),napló!E2:E151,0),1)&amp;" számú kártyával vették fel a legtöbb pénzt (először)."</f>
        <v>A 94074 számú kártyával vették fel a legtöbb pénzt (először).</v>
      </c>
      <c r="C2">
        <f>COUNTIF(napló!C$2:C2,1)-COUNTIF(napló!C$2:C2,-1)</f>
        <v>1</v>
      </c>
      <c r="D2" t="str">
        <f>IF(ABS(napló!C2)=2,napló!D2,"")</f>
        <v/>
      </c>
      <c r="E2" t="str">
        <f>IF(AND(COUNTIFS(napló!C$2:C$151,2,napló!D$2:D$151,napló!D2)&gt;0,COUNTIFS(napló!C$2:C$151,-2,napló!D$2:D$151,napló!D2)&gt;0),napló!D2,"")</f>
        <v/>
      </c>
      <c r="G2" t="s">
        <v>14</v>
      </c>
      <c r="H2" t="s">
        <v>28</v>
      </c>
      <c r="I2" t="s">
        <v>27</v>
      </c>
    </row>
    <row r="3" spans="1:9" x14ac:dyDescent="0.25">
      <c r="A3" s="3" t="str">
        <f>"A bankfiók előterében "&amp;MAX(C2:C151)&amp;" ügyfél volt egyszerre bent, amikor a legtöbben voltak. Ez legelőször "&amp;INDEX(napló!A2:A151,MATCH(MAX(C2:C151),C2:C151,0),1)&amp;" óra "&amp;INDEX(napló!B2:B151,MATCH(MAX(C2:C151),C2:C151,0),1)&amp;" perckor fordult elő."</f>
        <v>A bankfiók előterében 6 ügyfél volt egyszerre bent, amikor a legtöbben voltak. Ez legelőször 1 óra 7 perckor fordult elő.</v>
      </c>
      <c r="C3">
        <f>COUNTIF(napló!C$2:C3,1)-COUNTIF(napló!C$2:C3,-1)</f>
        <v>2</v>
      </c>
      <c r="D3" t="str">
        <f>IF(ABS(napló!C3)=2,napló!D3,"")</f>
        <v/>
      </c>
      <c r="E3">
        <f>IF(AND(COUNTIFS(napló!C$2:C$151,2,napló!D$2:D$151,napló!D3)&gt;0,COUNTIFS(napló!C$2:C$151,-2,napló!D$2:D$151,napló!D3)&gt;0),napló!D3,"")</f>
        <v>46557</v>
      </c>
      <c r="G3" s="5">
        <v>0.83333333333333337</v>
      </c>
      <c r="H3" t="s">
        <v>15</v>
      </c>
      <c r="I3">
        <f>COUNTIFS(napló!C$2:C$151,2,napló!A$2:A$151,G3*24)+COUNTIFS(napló!C$2:C$151,-2,napló!A$2:A$151,G3*24)</f>
        <v>2</v>
      </c>
    </row>
    <row r="4" spans="1:9" x14ac:dyDescent="0.25">
      <c r="A4" s="3" t="str">
        <f t="array" ref="A4">"Összesen "&amp;ROUND(SUM(1/COUNTIF(D2:D151,D2:D151)),0)-IF(COUNTIF(D2:D151,"")&gt;0,1,0)&amp;" különböző kártyával történt tranzakció."</f>
        <v>Összesen 30 különböző kártyával történt tranzakció.</v>
      </c>
      <c r="C4">
        <f>COUNTIF(napló!C$2:C4,1)-COUNTIF(napló!C$2:C4,-1)</f>
        <v>2</v>
      </c>
      <c r="D4">
        <f>IF(ABS(napló!C4)=2,napló!D4,"")</f>
        <v>89810</v>
      </c>
      <c r="E4" t="str">
        <f>IF(AND(COUNTIFS(napló!C$2:C$151,2,napló!D$2:D$151,napló!D4)&gt;0,COUNTIFS(napló!C$2:C$151,-2,napló!D$2:D$151,napló!D4)&gt;0),napló!D4,"")</f>
        <v/>
      </c>
      <c r="G4" s="5">
        <v>0.875</v>
      </c>
      <c r="H4" t="s">
        <v>16</v>
      </c>
      <c r="I4">
        <f>COUNTIFS(napló!C$2:C$151,2,napló!A$2:A$151,G4*24)+COUNTIFS(napló!C$2:C$151,-2,napló!A$2:A$151,G4*24)</f>
        <v>3</v>
      </c>
    </row>
    <row r="5" spans="1:9" ht="15.75" thickBot="1" x14ac:dyDescent="0.3">
      <c r="A5" s="4" t="str">
        <f t="array" ref="A5">SUM(1/COUNTIF(E2:E151,E2:E151))-IF(COUNTIF(E2:E151,"")&gt;0,1,0)&amp;" olyan kártya volt, amellyel pénzbefizetés és felvétel is történt."</f>
        <v>2 olyan kártya volt, amellyel pénzbefizetés és felvétel is történt.</v>
      </c>
      <c r="C5">
        <f>COUNTIF(napló!C$2:C5,1)-COUNTIF(napló!C$2:C5,-1)</f>
        <v>1</v>
      </c>
      <c r="D5" t="str">
        <f>IF(ABS(napló!C5)=2,napló!D5,"")</f>
        <v/>
      </c>
      <c r="E5" t="str">
        <f>IF(AND(COUNTIFS(napló!C$2:C$151,2,napló!D$2:D$151,napló!D5)&gt;0,COUNTIFS(napló!C$2:C$151,-2,napló!D$2:D$151,napló!D5)&gt;0),napló!D5,"")</f>
        <v/>
      </c>
      <c r="G5" s="5">
        <v>0.91666666666666696</v>
      </c>
      <c r="H5" t="s">
        <v>17</v>
      </c>
      <c r="I5">
        <f>COUNTIFS(napló!C$2:C$151,2,napló!A$2:A$151,G5*24)+COUNTIFS(napló!C$2:C$151,-2,napló!A$2:A$151,G5*24)</f>
        <v>4</v>
      </c>
    </row>
    <row r="6" spans="1:9" x14ac:dyDescent="0.25">
      <c r="C6">
        <f>COUNTIF(napló!C$2:C6,1)-COUNTIF(napló!C$2:C6,-1)</f>
        <v>2</v>
      </c>
      <c r="D6" t="str">
        <f>IF(ABS(napló!C6)=2,napló!D6,"")</f>
        <v/>
      </c>
      <c r="E6" t="str">
        <f>IF(AND(COUNTIFS(napló!C$2:C$151,2,napló!D$2:D$151,napló!D6)&gt;0,COUNTIFS(napló!C$2:C$151,-2,napló!D$2:D$151,napló!D6)&gt;0),napló!D6,"")</f>
        <v/>
      </c>
      <c r="G6" s="5">
        <v>0.95833333333333304</v>
      </c>
      <c r="H6" t="s">
        <v>18</v>
      </c>
      <c r="I6">
        <f>COUNTIFS(napló!C$2:C$151,2,napló!A$2:A$151,G6*24)+COUNTIFS(napló!C$2:C$151,-2,napló!A$2:A$151,G6*24)</f>
        <v>4</v>
      </c>
    </row>
    <row r="7" spans="1:9" x14ac:dyDescent="0.25">
      <c r="C7">
        <f>COUNTIF(napló!C$2:C7,1)-COUNTIF(napló!C$2:C7,-1)</f>
        <v>2</v>
      </c>
      <c r="D7">
        <f>IF(ABS(napló!C7)=2,napló!D7,"")</f>
        <v>46557</v>
      </c>
      <c r="E7">
        <f>IF(AND(COUNTIFS(napló!C$2:C$151,2,napló!D$2:D$151,napló!D7)&gt;0,COUNTIFS(napló!C$2:C$151,-2,napló!D$2:D$151,napló!D7)&gt;0),napló!D7,"")</f>
        <v>46557</v>
      </c>
      <c r="G7" s="5">
        <v>0</v>
      </c>
      <c r="H7" t="s">
        <v>19</v>
      </c>
      <c r="I7">
        <f>COUNTIFS(napló!C$2:C$151,2,napló!A$2:A$151,G7*24)+COUNTIFS(napló!C$2:C$151,-2,napló!A$2:A$151,G7*24)</f>
        <v>4</v>
      </c>
    </row>
    <row r="8" spans="1:9" x14ac:dyDescent="0.25">
      <c r="C8">
        <f>COUNTIF(napló!C$2:C8,1)-COUNTIF(napló!C$2:C8,-1)</f>
        <v>3</v>
      </c>
      <c r="D8" t="str">
        <f>IF(ABS(napló!C8)=2,napló!D8,"")</f>
        <v/>
      </c>
      <c r="E8">
        <f>IF(AND(COUNTIFS(napló!C$2:C$151,2,napló!D$2:D$151,napló!D8)&gt;0,COUNTIFS(napló!C$2:C$151,-2,napló!D$2:D$151,napló!D8)&gt;0),napló!D8,"")</f>
        <v>35986</v>
      </c>
      <c r="G8" s="5">
        <v>4.1666666666666699E-2</v>
      </c>
      <c r="H8" t="s">
        <v>20</v>
      </c>
      <c r="I8">
        <f>COUNTIFS(napló!C$2:C$151,2,napló!A$2:A$151,G8*24)+COUNTIFS(napló!C$2:C$151,-2,napló!A$2:A$151,G8*24)</f>
        <v>4</v>
      </c>
    </row>
    <row r="9" spans="1:9" x14ac:dyDescent="0.25">
      <c r="C9">
        <f>COUNTIF(napló!C$2:C9,1)-COUNTIF(napló!C$2:C9,-1)</f>
        <v>3</v>
      </c>
      <c r="D9">
        <f>IF(ABS(napló!C9)=2,napló!D9,"")</f>
        <v>35986</v>
      </c>
      <c r="E9">
        <f>IF(AND(COUNTIFS(napló!C$2:C$151,2,napló!D$2:D$151,napló!D9)&gt;0,COUNTIFS(napló!C$2:C$151,-2,napló!D$2:D$151,napló!D9)&gt;0),napló!D9,"")</f>
        <v>35986</v>
      </c>
      <c r="G9" s="5">
        <v>8.3333333333333301E-2</v>
      </c>
      <c r="H9" t="s">
        <v>21</v>
      </c>
      <c r="I9">
        <f>COUNTIFS(napló!C$2:C$151,2,napló!A$2:A$151,G9*24)+COUNTIFS(napló!C$2:C$151,-2,napló!A$2:A$151,G9*24)</f>
        <v>5</v>
      </c>
    </row>
    <row r="10" spans="1:9" x14ac:dyDescent="0.25">
      <c r="C10">
        <f>COUNTIF(napló!C$2:C10,1)-COUNTIF(napló!C$2:C10,-1)</f>
        <v>2</v>
      </c>
      <c r="D10" t="str">
        <f>IF(ABS(napló!C10)=2,napló!D10,"")</f>
        <v/>
      </c>
      <c r="E10">
        <f>IF(AND(COUNTIFS(napló!C$2:C$151,2,napló!D$2:D$151,napló!D10)&gt;0,COUNTIFS(napló!C$2:C$151,-2,napló!D$2:D$151,napló!D10)&gt;0),napló!D10,"")</f>
        <v>35986</v>
      </c>
      <c r="G10" s="5">
        <v>0.125</v>
      </c>
      <c r="H10" t="s">
        <v>22</v>
      </c>
      <c r="I10">
        <f>COUNTIFS(napló!C$2:C$151,2,napló!A$2:A$151,G10*24)+COUNTIFS(napló!C$2:C$151,-2,napló!A$2:A$151,G10*24)</f>
        <v>2</v>
      </c>
    </row>
    <row r="11" spans="1:9" x14ac:dyDescent="0.25">
      <c r="C11">
        <f>COUNTIF(napló!C$2:C11,1)-COUNTIF(napló!C$2:C11,-1)</f>
        <v>2</v>
      </c>
      <c r="D11">
        <f>IF(ABS(napló!C11)=2,napló!D11,"")</f>
        <v>35986</v>
      </c>
      <c r="E11">
        <f>IF(AND(COUNTIFS(napló!C$2:C$151,2,napló!D$2:D$151,napló!D11)&gt;0,COUNTIFS(napló!C$2:C$151,-2,napló!D$2:D$151,napló!D11)&gt;0),napló!D11,"")</f>
        <v>35986</v>
      </c>
      <c r="G11" s="5">
        <v>0.16666666666666699</v>
      </c>
      <c r="H11" t="s">
        <v>23</v>
      </c>
      <c r="I11">
        <f>COUNTIFS(napló!C$2:C$151,2,napló!A$2:A$151,G11*24)+COUNTIFS(napló!C$2:C$151,-2,napló!A$2:A$151,G11*24)</f>
        <v>0</v>
      </c>
    </row>
    <row r="12" spans="1:9" x14ac:dyDescent="0.25">
      <c r="C12">
        <f>COUNTIF(napló!C$2:C12,1)-COUNTIF(napló!C$2:C12,-1)</f>
        <v>3</v>
      </c>
      <c r="D12" t="str">
        <f>IF(ABS(napló!C12)=2,napló!D12,"")</f>
        <v/>
      </c>
      <c r="E12" t="str">
        <f>IF(AND(COUNTIFS(napló!C$2:C$151,2,napló!D$2:D$151,napló!D12)&gt;0,COUNTIFS(napló!C$2:C$151,-2,napló!D$2:D$151,napló!D12)&gt;0),napló!D12,"")</f>
        <v/>
      </c>
      <c r="G12" s="5">
        <v>0.20833333333333301</v>
      </c>
      <c r="H12" t="s">
        <v>24</v>
      </c>
      <c r="I12">
        <f>COUNTIFS(napló!C$2:C$151,2,napló!A$2:A$151,G12*24)+COUNTIFS(napló!C$2:C$151,-2,napló!A$2:A$151,G12*24)</f>
        <v>0</v>
      </c>
    </row>
    <row r="13" spans="1:9" x14ac:dyDescent="0.25">
      <c r="C13">
        <f>COUNTIF(napló!C$2:C13,1)-COUNTIF(napló!C$2:C13,-1)</f>
        <v>3</v>
      </c>
      <c r="D13">
        <f>IF(ABS(napló!C13)=2,napló!D13,"")</f>
        <v>18395</v>
      </c>
      <c r="E13" t="str">
        <f>IF(AND(COUNTIFS(napló!C$2:C$151,2,napló!D$2:D$151,napló!D13)&gt;0,COUNTIFS(napló!C$2:C$151,-2,napló!D$2:D$151,napló!D13)&gt;0),napló!D13,"")</f>
        <v/>
      </c>
      <c r="G13" s="5">
        <v>0.25</v>
      </c>
      <c r="H13" t="s">
        <v>25</v>
      </c>
      <c r="I13">
        <f>COUNTIFS(napló!C$2:C$151,2,napló!A$2:A$151,G13*24)+COUNTIFS(napló!C$2:C$151,-2,napló!A$2:A$151,G13*24)</f>
        <v>0</v>
      </c>
    </row>
    <row r="14" spans="1:9" x14ac:dyDescent="0.25">
      <c r="C14">
        <f>COUNTIF(napló!C$2:C14,1)-COUNTIF(napló!C$2:C14,-1)</f>
        <v>2</v>
      </c>
      <c r="D14" t="str">
        <f>IF(ABS(napló!C14)=2,napló!D14,"")</f>
        <v/>
      </c>
      <c r="E14">
        <f>IF(AND(COUNTIFS(napló!C$2:C$151,2,napló!D$2:D$151,napló!D14)&gt;0,COUNTIFS(napló!C$2:C$151,-2,napló!D$2:D$151,napló!D14)&gt;0),napló!D14,"")</f>
        <v>46557</v>
      </c>
      <c r="G14" s="5">
        <v>0.29166666666666702</v>
      </c>
      <c r="H14" t="s">
        <v>26</v>
      </c>
      <c r="I14" s="6">
        <f>COUNTIFS(napló!C$2:C$151,2,napló!A$2:A$151,G14*24)+COUNTIFS(napló!C$2:C$151,-2,napló!A$2:A$151,G14*24)</f>
        <v>0</v>
      </c>
    </row>
    <row r="15" spans="1:9" x14ac:dyDescent="0.25">
      <c r="C15">
        <f>COUNTIF(napló!C$2:C15,1)-COUNTIF(napló!C$2:C15,-1)</f>
        <v>3</v>
      </c>
      <c r="D15" t="str">
        <f>IF(ABS(napló!C15)=2,napló!D15,"")</f>
        <v/>
      </c>
      <c r="E15" t="str">
        <f>IF(AND(COUNTIFS(napló!C$2:C$151,2,napló!D$2:D$151,napló!D15)&gt;0,COUNTIFS(napló!C$2:C$151,-2,napló!D$2:D$151,napló!D15)&gt;0),napló!D15,"")</f>
        <v/>
      </c>
    </row>
    <row r="16" spans="1:9" x14ac:dyDescent="0.25">
      <c r="C16">
        <f>COUNTIF(napló!C$2:C16,1)-COUNTIF(napló!C$2:C16,-1)</f>
        <v>2</v>
      </c>
      <c r="D16" t="str">
        <f>IF(ABS(napló!C16)=2,napló!D16,"")</f>
        <v/>
      </c>
      <c r="E16" t="str">
        <f>IF(AND(COUNTIFS(napló!C$2:C$151,2,napló!D$2:D$151,napló!D16)&gt;0,COUNTIFS(napló!C$2:C$151,-2,napló!D$2:D$151,napló!D16)&gt;0),napló!D16,"")</f>
        <v/>
      </c>
    </row>
    <row r="17" spans="3:5" x14ac:dyDescent="0.25">
      <c r="C17">
        <f>COUNTIF(napló!C$2:C17,1)-COUNTIF(napló!C$2:C17,-1)</f>
        <v>1</v>
      </c>
      <c r="D17" t="str">
        <f>IF(ABS(napló!C17)=2,napló!D17,"")</f>
        <v/>
      </c>
      <c r="E17" t="str">
        <f>IF(AND(COUNTIFS(napló!C$2:C$151,2,napló!D$2:D$151,napló!D17)&gt;0,COUNTIFS(napló!C$2:C$151,-2,napló!D$2:D$151,napló!D17)&gt;0),napló!D17,"")</f>
        <v/>
      </c>
    </row>
    <row r="18" spans="3:5" x14ac:dyDescent="0.25">
      <c r="C18">
        <f>COUNTIF(napló!C$2:C18,1)-COUNTIF(napló!C$2:C18,-1)</f>
        <v>2</v>
      </c>
      <c r="D18" t="str">
        <f>IF(ABS(napló!C18)=2,napló!D18,"")</f>
        <v/>
      </c>
      <c r="E18">
        <f>IF(AND(COUNTIFS(napló!C$2:C$151,2,napló!D$2:D$151,napló!D18)&gt;0,COUNTIFS(napló!C$2:C$151,-2,napló!D$2:D$151,napló!D18)&gt;0),napló!D18,"")</f>
        <v>35986</v>
      </c>
    </row>
    <row r="19" spans="3:5" x14ac:dyDescent="0.25">
      <c r="C19">
        <f>COUNTIF(napló!C$2:C19,1)-COUNTIF(napló!C$2:C19,-1)</f>
        <v>1</v>
      </c>
      <c r="D19" t="str">
        <f>IF(ABS(napló!C19)=2,napló!D19,"")</f>
        <v/>
      </c>
      <c r="E19" t="str">
        <f>IF(AND(COUNTIFS(napló!C$2:C$151,2,napló!D$2:D$151,napló!D19)&gt;0,COUNTIFS(napló!C$2:C$151,-2,napló!D$2:D$151,napló!D19)&gt;0),napló!D19,"")</f>
        <v/>
      </c>
    </row>
    <row r="20" spans="3:5" x14ac:dyDescent="0.25">
      <c r="C20">
        <f>COUNTIF(napló!C$2:C20,1)-COUNTIF(napló!C$2:C20,-1)</f>
        <v>2</v>
      </c>
      <c r="D20" t="str">
        <f>IF(ABS(napló!C20)=2,napló!D20,"")</f>
        <v/>
      </c>
      <c r="E20" t="str">
        <f>IF(AND(COUNTIFS(napló!C$2:C$151,2,napló!D$2:D$151,napló!D20)&gt;0,COUNTIFS(napló!C$2:C$151,-2,napló!D$2:D$151,napló!D20)&gt;0),napló!D20,"")</f>
        <v/>
      </c>
    </row>
    <row r="21" spans="3:5" x14ac:dyDescent="0.25">
      <c r="C21">
        <f>COUNTIF(napló!C$2:C21,1)-COUNTIF(napló!C$2:C21,-1)</f>
        <v>2</v>
      </c>
      <c r="D21">
        <f>IF(ABS(napló!C21)=2,napló!D21,"")</f>
        <v>64205</v>
      </c>
      <c r="E21" t="str">
        <f>IF(AND(COUNTIFS(napló!C$2:C$151,2,napló!D$2:D$151,napló!D21)&gt;0,COUNTIFS(napló!C$2:C$151,-2,napló!D$2:D$151,napló!D21)&gt;0),napló!D21,"")</f>
        <v/>
      </c>
    </row>
    <row r="22" spans="3:5" x14ac:dyDescent="0.25">
      <c r="C22">
        <f>COUNTIF(napló!C$2:C22,1)-COUNTIF(napló!C$2:C22,-1)</f>
        <v>1</v>
      </c>
      <c r="D22" t="str">
        <f>IF(ABS(napló!C22)=2,napló!D22,"")</f>
        <v/>
      </c>
      <c r="E22" t="str">
        <f>IF(AND(COUNTIFS(napló!C$2:C$151,2,napló!D$2:D$151,napló!D22)&gt;0,COUNTIFS(napló!C$2:C$151,-2,napló!D$2:D$151,napló!D22)&gt;0),napló!D22,"")</f>
        <v/>
      </c>
    </row>
    <row r="23" spans="3:5" x14ac:dyDescent="0.25">
      <c r="C23">
        <f>COUNTIF(napló!C$2:C23,1)-COUNTIF(napló!C$2:C23,-1)</f>
        <v>0</v>
      </c>
      <c r="D23" t="str">
        <f>IF(ABS(napló!C23)=2,napló!D23,"")</f>
        <v/>
      </c>
      <c r="E23" t="str">
        <f>IF(AND(COUNTIFS(napló!C$2:C$151,2,napló!D$2:D$151,napló!D23)&gt;0,COUNTIFS(napló!C$2:C$151,-2,napló!D$2:D$151,napló!D23)&gt;0),napló!D23,"")</f>
        <v/>
      </c>
    </row>
    <row r="24" spans="3:5" x14ac:dyDescent="0.25">
      <c r="C24">
        <f>COUNTIF(napló!C$2:C24,1)-COUNTIF(napló!C$2:C24,-1)</f>
        <v>1</v>
      </c>
      <c r="D24" t="str">
        <f>IF(ABS(napló!C24)=2,napló!D24,"")</f>
        <v/>
      </c>
      <c r="E24" t="str">
        <f>IF(AND(COUNTIFS(napló!C$2:C$151,2,napló!D$2:D$151,napló!D24)&gt;0,COUNTIFS(napló!C$2:C$151,-2,napló!D$2:D$151,napló!D24)&gt;0),napló!D24,"")</f>
        <v/>
      </c>
    </row>
    <row r="25" spans="3:5" x14ac:dyDescent="0.25">
      <c r="C25">
        <f>COUNTIF(napló!C$2:C25,1)-COUNTIF(napló!C$2:C25,-1)</f>
        <v>2</v>
      </c>
      <c r="D25" t="str">
        <f>IF(ABS(napló!C25)=2,napló!D25,"")</f>
        <v/>
      </c>
      <c r="E25" t="str">
        <f>IF(AND(COUNTIFS(napló!C$2:C$151,2,napló!D$2:D$151,napló!D25)&gt;0,COUNTIFS(napló!C$2:C$151,-2,napló!D$2:D$151,napló!D25)&gt;0),napló!D25,"")</f>
        <v/>
      </c>
    </row>
    <row r="26" spans="3:5" x14ac:dyDescent="0.25">
      <c r="C26">
        <f>COUNTIF(napló!C$2:C26,1)-COUNTIF(napló!C$2:C26,-1)</f>
        <v>1</v>
      </c>
      <c r="D26" t="str">
        <f>IF(ABS(napló!C26)=2,napló!D26,"")</f>
        <v/>
      </c>
      <c r="E26">
        <f>IF(AND(COUNTIFS(napló!C$2:C$151,2,napló!D$2:D$151,napló!D26)&gt;0,COUNTIFS(napló!C$2:C$151,-2,napló!D$2:D$151,napló!D26)&gt;0),napló!D26,"")</f>
        <v>35986</v>
      </c>
    </row>
    <row r="27" spans="3:5" x14ac:dyDescent="0.25">
      <c r="C27">
        <f>COUNTIF(napló!C$2:C27,1)-COUNTIF(napló!C$2:C27,-1)</f>
        <v>1</v>
      </c>
      <c r="D27">
        <f>IF(ABS(napló!C27)=2,napló!D27,"")</f>
        <v>97085</v>
      </c>
      <c r="E27" t="str">
        <f>IF(AND(COUNTIFS(napló!C$2:C$151,2,napló!D$2:D$151,napló!D27)&gt;0,COUNTIFS(napló!C$2:C$151,-2,napló!D$2:D$151,napló!D27)&gt;0),napló!D27,"")</f>
        <v/>
      </c>
    </row>
    <row r="28" spans="3:5" x14ac:dyDescent="0.25">
      <c r="C28">
        <f>COUNTIF(napló!C$2:C28,1)-COUNTIF(napló!C$2:C28,-1)</f>
        <v>1</v>
      </c>
      <c r="D28">
        <f>IF(ABS(napló!C28)=2,napló!D28,"")</f>
        <v>94074</v>
      </c>
      <c r="E28" t="str">
        <f>IF(AND(COUNTIFS(napló!C$2:C$151,2,napló!D$2:D$151,napló!D28)&gt;0,COUNTIFS(napló!C$2:C$151,-2,napló!D$2:D$151,napló!D28)&gt;0),napló!D28,"")</f>
        <v/>
      </c>
    </row>
    <row r="29" spans="3:5" x14ac:dyDescent="0.25">
      <c r="C29">
        <f>COUNTIF(napló!C$2:C29,1)-COUNTIF(napló!C$2:C29,-1)</f>
        <v>0</v>
      </c>
      <c r="D29" t="str">
        <f>IF(ABS(napló!C29)=2,napló!D29,"")</f>
        <v/>
      </c>
      <c r="E29" t="str">
        <f>IF(AND(COUNTIFS(napló!C$2:C$151,2,napló!D$2:D$151,napló!D29)&gt;0,COUNTIFS(napló!C$2:C$151,-2,napló!D$2:D$151,napló!D29)&gt;0),napló!D29,"")</f>
        <v/>
      </c>
    </row>
    <row r="30" spans="3:5" x14ac:dyDescent="0.25">
      <c r="C30">
        <f>COUNTIF(napló!C$2:C30,1)-COUNTIF(napló!C$2:C30,-1)</f>
        <v>1</v>
      </c>
      <c r="D30" t="str">
        <f>IF(ABS(napló!C30)=2,napló!D30,"")</f>
        <v/>
      </c>
      <c r="E30" t="str">
        <f>IF(AND(COUNTIFS(napló!C$2:C$151,2,napló!D$2:D$151,napló!D30)&gt;0,COUNTIFS(napló!C$2:C$151,-2,napló!D$2:D$151,napló!D30)&gt;0),napló!D30,"")</f>
        <v/>
      </c>
    </row>
    <row r="31" spans="3:5" x14ac:dyDescent="0.25">
      <c r="C31">
        <f>COUNTIF(napló!C$2:C31,1)-COUNTIF(napló!C$2:C31,-1)</f>
        <v>1</v>
      </c>
      <c r="D31">
        <f>IF(ABS(napló!C31)=2,napló!D31,"")</f>
        <v>7732</v>
      </c>
      <c r="E31" t="str">
        <f>IF(AND(COUNTIFS(napló!C$2:C$151,2,napló!D$2:D$151,napló!D31)&gt;0,COUNTIFS(napló!C$2:C$151,-2,napló!D$2:D$151,napló!D31)&gt;0),napló!D31,"")</f>
        <v/>
      </c>
    </row>
    <row r="32" spans="3:5" x14ac:dyDescent="0.25">
      <c r="C32">
        <f>COUNTIF(napló!C$2:C32,1)-COUNTIF(napló!C$2:C32,-1)</f>
        <v>1</v>
      </c>
      <c r="D32">
        <f>IF(ABS(napló!C32)=2,napló!D32,"")</f>
        <v>84645</v>
      </c>
      <c r="E32" t="str">
        <f>IF(AND(COUNTIFS(napló!C$2:C$151,2,napló!D$2:D$151,napló!D32)&gt;0,COUNTIFS(napló!C$2:C$151,-2,napló!D$2:D$151,napló!D32)&gt;0),napló!D32,"")</f>
        <v/>
      </c>
    </row>
    <row r="33" spans="3:5" x14ac:dyDescent="0.25">
      <c r="C33">
        <f>COUNTIF(napló!C$2:C33,1)-COUNTIF(napló!C$2:C33,-1)</f>
        <v>0</v>
      </c>
      <c r="D33" t="str">
        <f>IF(ABS(napló!C33)=2,napló!D33,"")</f>
        <v/>
      </c>
      <c r="E33" t="str">
        <f>IF(AND(COUNTIFS(napló!C$2:C$151,2,napló!D$2:D$151,napló!D33)&gt;0,COUNTIFS(napló!C$2:C$151,-2,napló!D$2:D$151,napló!D33)&gt;0),napló!D33,"")</f>
        <v/>
      </c>
    </row>
    <row r="34" spans="3:5" x14ac:dyDescent="0.25">
      <c r="C34">
        <f>COUNTIF(napló!C$2:C34,1)-COUNTIF(napló!C$2:C34,-1)</f>
        <v>0</v>
      </c>
      <c r="D34">
        <f>IF(ABS(napló!C34)=2,napló!D34,"")</f>
        <v>25380</v>
      </c>
      <c r="E34" t="str">
        <f>IF(AND(COUNTIFS(napló!C$2:C$151,2,napló!D$2:D$151,napló!D34)&gt;0,COUNTIFS(napló!C$2:C$151,-2,napló!D$2:D$151,napló!D34)&gt;0),napló!D34,"")</f>
        <v/>
      </c>
    </row>
    <row r="35" spans="3:5" x14ac:dyDescent="0.25">
      <c r="C35">
        <f>COUNTIF(napló!C$2:C35,1)-COUNTIF(napló!C$2:C35,-1)</f>
        <v>-1</v>
      </c>
      <c r="D35" t="str">
        <f>IF(ABS(napló!C35)=2,napló!D35,"")</f>
        <v/>
      </c>
      <c r="E35" t="str">
        <f>IF(AND(COUNTIFS(napló!C$2:C$151,2,napló!D$2:D$151,napló!D35)&gt;0,COUNTIFS(napló!C$2:C$151,-2,napló!D$2:D$151,napló!D35)&gt;0),napló!D35,"")</f>
        <v/>
      </c>
    </row>
    <row r="36" spans="3:5" x14ac:dyDescent="0.25">
      <c r="C36">
        <f>COUNTIF(napló!C$2:C36,1)-COUNTIF(napló!C$2:C36,-1)</f>
        <v>-1</v>
      </c>
      <c r="D36">
        <f>IF(ABS(napló!C36)=2,napló!D36,"")</f>
        <v>77715</v>
      </c>
      <c r="E36" t="str">
        <f>IF(AND(COUNTIFS(napló!C$2:C$151,2,napló!D$2:D$151,napló!D36)&gt;0,COUNTIFS(napló!C$2:C$151,-2,napló!D$2:D$151,napló!D36)&gt;0),napló!D36,"")</f>
        <v/>
      </c>
    </row>
    <row r="37" spans="3:5" x14ac:dyDescent="0.25">
      <c r="C37">
        <f>COUNTIF(napló!C$2:C37,1)-COUNTIF(napló!C$2:C37,-1)</f>
        <v>-2</v>
      </c>
      <c r="D37" t="str">
        <f>IF(ABS(napló!C37)=2,napló!D37,"")</f>
        <v/>
      </c>
      <c r="E37" t="str">
        <f>IF(AND(COUNTIFS(napló!C$2:C$151,2,napló!D$2:D$151,napló!D37)&gt;0,COUNTIFS(napló!C$2:C$151,-2,napló!D$2:D$151,napló!D37)&gt;0),napló!D37,"")</f>
        <v/>
      </c>
    </row>
    <row r="38" spans="3:5" x14ac:dyDescent="0.25">
      <c r="C38">
        <f>COUNTIF(napló!C$2:C38,1)-COUNTIF(napló!C$2:C38,-1)</f>
        <v>-2</v>
      </c>
      <c r="D38">
        <f>IF(ABS(napló!C38)=2,napló!D38,"")</f>
        <v>5405</v>
      </c>
      <c r="E38" t="str">
        <f>IF(AND(COUNTIFS(napló!C$2:C$151,2,napló!D$2:D$151,napló!D38)&gt;0,COUNTIFS(napló!C$2:C$151,-2,napló!D$2:D$151,napló!D38)&gt;0),napló!D38,"")</f>
        <v/>
      </c>
    </row>
    <row r="39" spans="3:5" x14ac:dyDescent="0.25">
      <c r="C39">
        <f>COUNTIF(napló!C$2:C39,1)-COUNTIF(napló!C$2:C39,-1)</f>
        <v>-1</v>
      </c>
      <c r="D39" t="str">
        <f>IF(ABS(napló!C39)=2,napló!D39,"")</f>
        <v/>
      </c>
      <c r="E39" t="str">
        <f>IF(AND(COUNTIFS(napló!C$2:C$151,2,napló!D$2:D$151,napló!D39)&gt;0,COUNTIFS(napló!C$2:C$151,-2,napló!D$2:D$151,napló!D39)&gt;0),napló!D39,"")</f>
        <v/>
      </c>
    </row>
    <row r="40" spans="3:5" x14ac:dyDescent="0.25">
      <c r="C40">
        <f>COUNTIF(napló!C$2:C40,1)-COUNTIF(napló!C$2:C40,-1)</f>
        <v>0</v>
      </c>
      <c r="D40" t="str">
        <f>IF(ABS(napló!C40)=2,napló!D40,"")</f>
        <v/>
      </c>
      <c r="E40" t="str">
        <f>IF(AND(COUNTIFS(napló!C$2:C$151,2,napló!D$2:D$151,napló!D40)&gt;0,COUNTIFS(napló!C$2:C$151,-2,napló!D$2:D$151,napló!D40)&gt;0),napló!D40,"")</f>
        <v/>
      </c>
    </row>
    <row r="41" spans="3:5" x14ac:dyDescent="0.25">
      <c r="C41">
        <f>COUNTIF(napló!C$2:C41,1)-COUNTIF(napló!C$2:C41,-1)</f>
        <v>1</v>
      </c>
      <c r="D41" t="str">
        <f>IF(ABS(napló!C41)=2,napló!D41,"")</f>
        <v/>
      </c>
      <c r="E41" t="str">
        <f>IF(AND(COUNTIFS(napló!C$2:C$151,2,napló!D$2:D$151,napló!D41)&gt;0,COUNTIFS(napló!C$2:C$151,-2,napló!D$2:D$151,napló!D41)&gt;0),napló!D41,"")</f>
        <v/>
      </c>
    </row>
    <row r="42" spans="3:5" x14ac:dyDescent="0.25">
      <c r="C42">
        <f>COUNTIF(napló!C$2:C42,1)-COUNTIF(napló!C$2:C42,-1)</f>
        <v>2</v>
      </c>
      <c r="D42" t="str">
        <f>IF(ABS(napló!C42)=2,napló!D42,"")</f>
        <v/>
      </c>
      <c r="E42" t="str">
        <f>IF(AND(COUNTIFS(napló!C$2:C$151,2,napló!D$2:D$151,napló!D42)&gt;0,COUNTIFS(napló!C$2:C$151,-2,napló!D$2:D$151,napló!D42)&gt;0),napló!D42,"")</f>
        <v/>
      </c>
    </row>
    <row r="43" spans="3:5" x14ac:dyDescent="0.25">
      <c r="C43">
        <f>COUNTIF(napló!C$2:C43,1)-COUNTIF(napló!C$2:C43,-1)</f>
        <v>3</v>
      </c>
      <c r="D43" t="str">
        <f>IF(ABS(napló!C43)=2,napló!D43,"")</f>
        <v/>
      </c>
      <c r="E43" t="str">
        <f>IF(AND(COUNTIFS(napló!C$2:C$151,2,napló!D$2:D$151,napló!D43)&gt;0,COUNTIFS(napló!C$2:C$151,-2,napló!D$2:D$151,napló!D43)&gt;0),napló!D43,"")</f>
        <v/>
      </c>
    </row>
    <row r="44" spans="3:5" x14ac:dyDescent="0.25">
      <c r="C44">
        <f>COUNTIF(napló!C$2:C44,1)-COUNTIF(napló!C$2:C44,-1)</f>
        <v>2</v>
      </c>
      <c r="D44" t="str">
        <f>IF(ABS(napló!C44)=2,napló!D44,"")</f>
        <v/>
      </c>
      <c r="E44" t="str">
        <f>IF(AND(COUNTIFS(napló!C$2:C$151,2,napló!D$2:D$151,napló!D44)&gt;0,COUNTIFS(napló!C$2:C$151,-2,napló!D$2:D$151,napló!D44)&gt;0),napló!D44,"")</f>
        <v/>
      </c>
    </row>
    <row r="45" spans="3:5" x14ac:dyDescent="0.25">
      <c r="C45">
        <f>COUNTIF(napló!C$2:C45,1)-COUNTIF(napló!C$2:C45,-1)</f>
        <v>3</v>
      </c>
      <c r="D45" t="str">
        <f>IF(ABS(napló!C45)=2,napló!D45,"")</f>
        <v/>
      </c>
      <c r="E45" t="str">
        <f>IF(AND(COUNTIFS(napló!C$2:C$151,2,napló!D$2:D$151,napló!D45)&gt;0,COUNTIFS(napló!C$2:C$151,-2,napló!D$2:D$151,napló!D45)&gt;0),napló!D45,"")</f>
        <v/>
      </c>
    </row>
    <row r="46" spans="3:5" x14ac:dyDescent="0.25">
      <c r="C46">
        <f>COUNTIF(napló!C$2:C46,1)-COUNTIF(napló!C$2:C46,-1)</f>
        <v>4</v>
      </c>
      <c r="D46" t="str">
        <f>IF(ABS(napló!C46)=2,napló!D46,"")</f>
        <v/>
      </c>
      <c r="E46">
        <f>IF(AND(COUNTIFS(napló!C$2:C$151,2,napló!D$2:D$151,napló!D46)&gt;0,COUNTIFS(napló!C$2:C$151,-2,napló!D$2:D$151,napló!D46)&gt;0),napló!D46,"")</f>
        <v>46557</v>
      </c>
    </row>
    <row r="47" spans="3:5" x14ac:dyDescent="0.25">
      <c r="C47">
        <f>COUNTIF(napló!C$2:C47,1)-COUNTIF(napló!C$2:C47,-1)</f>
        <v>5</v>
      </c>
      <c r="D47" t="str">
        <f>IF(ABS(napló!C47)=2,napló!D47,"")</f>
        <v/>
      </c>
      <c r="E47" t="str">
        <f>IF(AND(COUNTIFS(napló!C$2:C$151,2,napló!D$2:D$151,napló!D47)&gt;0,COUNTIFS(napló!C$2:C$151,-2,napló!D$2:D$151,napló!D47)&gt;0),napló!D47,"")</f>
        <v/>
      </c>
    </row>
    <row r="48" spans="3:5" x14ac:dyDescent="0.25">
      <c r="C48">
        <f>COUNTIF(napló!C$2:C48,1)-COUNTIF(napló!C$2:C48,-1)</f>
        <v>5</v>
      </c>
      <c r="D48">
        <f>IF(ABS(napló!C48)=2,napló!D48,"")</f>
        <v>47719</v>
      </c>
      <c r="E48" t="str">
        <f>IF(AND(COUNTIFS(napló!C$2:C$151,2,napló!D$2:D$151,napló!D48)&gt;0,COUNTIFS(napló!C$2:C$151,-2,napló!D$2:D$151,napló!D48)&gt;0),napló!D48,"")</f>
        <v/>
      </c>
    </row>
    <row r="49" spans="3:5" x14ac:dyDescent="0.25">
      <c r="C49">
        <f>COUNTIF(napló!C$2:C49,1)-COUNTIF(napló!C$2:C49,-1)</f>
        <v>4</v>
      </c>
      <c r="D49" t="str">
        <f>IF(ABS(napló!C49)=2,napló!D49,"")</f>
        <v/>
      </c>
      <c r="E49" t="str">
        <f>IF(AND(COUNTIFS(napló!C$2:C$151,2,napló!D$2:D$151,napló!D49)&gt;0,COUNTIFS(napló!C$2:C$151,-2,napló!D$2:D$151,napló!D49)&gt;0),napló!D49,"")</f>
        <v/>
      </c>
    </row>
    <row r="50" spans="3:5" x14ac:dyDescent="0.25">
      <c r="C50">
        <f>COUNTIF(napló!C$2:C50,1)-COUNTIF(napló!C$2:C50,-1)</f>
        <v>4</v>
      </c>
      <c r="D50">
        <f>IF(ABS(napló!C50)=2,napló!D50,"")</f>
        <v>9997</v>
      </c>
      <c r="E50" t="str">
        <f>IF(AND(COUNTIFS(napló!C$2:C$151,2,napló!D$2:D$151,napló!D50)&gt;0,COUNTIFS(napló!C$2:C$151,-2,napló!D$2:D$151,napló!D50)&gt;0),napló!D50,"")</f>
        <v/>
      </c>
    </row>
    <row r="51" spans="3:5" x14ac:dyDescent="0.25">
      <c r="C51">
        <f>COUNTIF(napló!C$2:C51,1)-COUNTIF(napló!C$2:C51,-1)</f>
        <v>3</v>
      </c>
      <c r="D51" t="str">
        <f>IF(ABS(napló!C51)=2,napló!D51,"")</f>
        <v/>
      </c>
      <c r="E51" t="str">
        <f>IF(AND(COUNTIFS(napló!C$2:C$151,2,napló!D$2:D$151,napló!D51)&gt;0,COUNTIFS(napló!C$2:C$151,-2,napló!D$2:D$151,napló!D51)&gt;0),napló!D51,"")</f>
        <v/>
      </c>
    </row>
    <row r="52" spans="3:5" x14ac:dyDescent="0.25">
      <c r="C52">
        <f>COUNTIF(napló!C$2:C52,1)-COUNTIF(napló!C$2:C52,-1)</f>
        <v>3</v>
      </c>
      <c r="D52">
        <f>IF(ABS(napló!C52)=2,napló!D52,"")</f>
        <v>23069</v>
      </c>
      <c r="E52" t="str">
        <f>IF(AND(COUNTIFS(napló!C$2:C$151,2,napló!D$2:D$151,napló!D52)&gt;0,COUNTIFS(napló!C$2:C$151,-2,napló!D$2:D$151,napló!D52)&gt;0),napló!D52,"")</f>
        <v/>
      </c>
    </row>
    <row r="53" spans="3:5" x14ac:dyDescent="0.25">
      <c r="C53">
        <f>COUNTIF(napló!C$2:C53,1)-COUNTIF(napló!C$2:C53,-1)</f>
        <v>4</v>
      </c>
      <c r="D53" t="str">
        <f>IF(ABS(napló!C53)=2,napló!D53,"")</f>
        <v/>
      </c>
      <c r="E53" t="str">
        <f>IF(AND(COUNTIFS(napló!C$2:C$151,2,napló!D$2:D$151,napló!D53)&gt;0,COUNTIFS(napló!C$2:C$151,-2,napló!D$2:D$151,napló!D53)&gt;0),napló!D53,"")</f>
        <v/>
      </c>
    </row>
    <row r="54" spans="3:5" x14ac:dyDescent="0.25">
      <c r="C54">
        <f>COUNTIF(napló!C$2:C54,1)-COUNTIF(napló!C$2:C54,-1)</f>
        <v>5</v>
      </c>
      <c r="D54" t="str">
        <f>IF(ABS(napló!C54)=2,napló!D54,"")</f>
        <v/>
      </c>
      <c r="E54" t="str">
        <f>IF(AND(COUNTIFS(napló!C$2:C$151,2,napló!D$2:D$151,napló!D54)&gt;0,COUNTIFS(napló!C$2:C$151,-2,napló!D$2:D$151,napló!D54)&gt;0),napló!D54,"")</f>
        <v/>
      </c>
    </row>
    <row r="55" spans="3:5" x14ac:dyDescent="0.25">
      <c r="C55">
        <f>COUNTIF(napló!C$2:C55,1)-COUNTIF(napló!C$2:C55,-1)</f>
        <v>5</v>
      </c>
      <c r="D55">
        <f>IF(ABS(napló!C55)=2,napló!D55,"")</f>
        <v>61798</v>
      </c>
      <c r="E55" t="str">
        <f>IF(AND(COUNTIFS(napló!C$2:C$151,2,napló!D$2:D$151,napló!D55)&gt;0,COUNTIFS(napló!C$2:C$151,-2,napló!D$2:D$151,napló!D55)&gt;0),napló!D55,"")</f>
        <v/>
      </c>
    </row>
    <row r="56" spans="3:5" x14ac:dyDescent="0.25">
      <c r="C56">
        <f>COUNTIF(napló!C$2:C56,1)-COUNTIF(napló!C$2:C56,-1)</f>
        <v>6</v>
      </c>
      <c r="D56" t="str">
        <f>IF(ABS(napló!C56)=2,napló!D56,"")</f>
        <v/>
      </c>
      <c r="E56" t="str">
        <f>IF(AND(COUNTIFS(napló!C$2:C$151,2,napló!D$2:D$151,napló!D56)&gt;0,COUNTIFS(napló!C$2:C$151,-2,napló!D$2:D$151,napló!D56)&gt;0),napló!D56,"")</f>
        <v/>
      </c>
    </row>
    <row r="57" spans="3:5" x14ac:dyDescent="0.25">
      <c r="C57">
        <f>COUNTIF(napló!C$2:C57,1)-COUNTIF(napló!C$2:C57,-1)</f>
        <v>5</v>
      </c>
      <c r="D57" t="str">
        <f>IF(ABS(napló!C57)=2,napló!D57,"")</f>
        <v/>
      </c>
      <c r="E57">
        <f>IF(AND(COUNTIFS(napló!C$2:C$151,2,napló!D$2:D$151,napló!D57)&gt;0,COUNTIFS(napló!C$2:C$151,-2,napló!D$2:D$151,napló!D57)&gt;0),napló!D57,"")</f>
        <v>46557</v>
      </c>
    </row>
    <row r="58" spans="3:5" x14ac:dyDescent="0.25">
      <c r="C58">
        <f>COUNTIF(napló!C$2:C58,1)-COUNTIF(napló!C$2:C58,-1)</f>
        <v>4</v>
      </c>
      <c r="D58" t="str">
        <f>IF(ABS(napló!C58)=2,napló!D58,"")</f>
        <v/>
      </c>
      <c r="E58" t="str">
        <f>IF(AND(COUNTIFS(napló!C$2:C$151,2,napló!D$2:D$151,napló!D58)&gt;0,COUNTIFS(napló!C$2:C$151,-2,napló!D$2:D$151,napló!D58)&gt;0),napló!D58,"")</f>
        <v/>
      </c>
    </row>
    <row r="59" spans="3:5" x14ac:dyDescent="0.25">
      <c r="C59">
        <f>COUNTIF(napló!C$2:C59,1)-COUNTIF(napló!C$2:C59,-1)</f>
        <v>3</v>
      </c>
      <c r="D59" t="str">
        <f>IF(ABS(napló!C59)=2,napló!D59,"")</f>
        <v/>
      </c>
      <c r="E59" t="str">
        <f>IF(AND(COUNTIFS(napló!C$2:C$151,2,napló!D$2:D$151,napló!D59)&gt;0,COUNTIFS(napló!C$2:C$151,-2,napló!D$2:D$151,napló!D59)&gt;0),napló!D59,"")</f>
        <v/>
      </c>
    </row>
    <row r="60" spans="3:5" x14ac:dyDescent="0.25">
      <c r="C60">
        <f>COUNTIF(napló!C$2:C60,1)-COUNTIF(napló!C$2:C60,-1)</f>
        <v>4</v>
      </c>
      <c r="D60" t="str">
        <f>IF(ABS(napló!C60)=2,napló!D60,"")</f>
        <v/>
      </c>
      <c r="E60" t="str">
        <f>IF(AND(COUNTIFS(napló!C$2:C$151,2,napló!D$2:D$151,napló!D60)&gt;0,COUNTIFS(napló!C$2:C$151,-2,napló!D$2:D$151,napló!D60)&gt;0),napló!D60,"")</f>
        <v/>
      </c>
    </row>
    <row r="61" spans="3:5" x14ac:dyDescent="0.25">
      <c r="C61">
        <f>COUNTIF(napló!C$2:C61,1)-COUNTIF(napló!C$2:C61,-1)</f>
        <v>4</v>
      </c>
      <c r="D61">
        <f>IF(ABS(napló!C61)=2,napló!D61,"")</f>
        <v>25583</v>
      </c>
      <c r="E61" t="str">
        <f>IF(AND(COUNTIFS(napló!C$2:C$151,2,napló!D$2:D$151,napló!D61)&gt;0,COUNTIFS(napló!C$2:C$151,-2,napló!D$2:D$151,napló!D61)&gt;0),napló!D61,"")</f>
        <v/>
      </c>
    </row>
    <row r="62" spans="3:5" x14ac:dyDescent="0.25">
      <c r="C62">
        <f>COUNTIF(napló!C$2:C62,1)-COUNTIF(napló!C$2:C62,-1)</f>
        <v>3</v>
      </c>
      <c r="D62" t="str">
        <f>IF(ABS(napló!C62)=2,napló!D62,"")</f>
        <v/>
      </c>
      <c r="E62" t="str">
        <f>IF(AND(COUNTIFS(napló!C$2:C$151,2,napló!D$2:D$151,napló!D62)&gt;0,COUNTIFS(napló!C$2:C$151,-2,napló!D$2:D$151,napló!D62)&gt;0),napló!D62,"")</f>
        <v/>
      </c>
    </row>
    <row r="63" spans="3:5" x14ac:dyDescent="0.25">
      <c r="C63">
        <f>COUNTIF(napló!C$2:C63,1)-COUNTIF(napló!C$2:C63,-1)</f>
        <v>3</v>
      </c>
      <c r="D63">
        <f>IF(ABS(napló!C63)=2,napló!D63,"")</f>
        <v>78832</v>
      </c>
      <c r="E63" t="str">
        <f>IF(AND(COUNTIFS(napló!C$2:C$151,2,napló!D$2:D$151,napló!D63)&gt;0,COUNTIFS(napló!C$2:C$151,-2,napló!D$2:D$151,napló!D63)&gt;0),napló!D63,"")</f>
        <v/>
      </c>
    </row>
    <row r="64" spans="3:5" x14ac:dyDescent="0.25">
      <c r="C64">
        <f>COUNTIF(napló!C$2:C64,1)-COUNTIF(napló!C$2:C64,-1)</f>
        <v>2</v>
      </c>
      <c r="D64" t="str">
        <f>IF(ABS(napló!C64)=2,napló!D64,"")</f>
        <v/>
      </c>
      <c r="E64" t="str">
        <f>IF(AND(COUNTIFS(napló!C$2:C$151,2,napló!D$2:D$151,napló!D64)&gt;0,COUNTIFS(napló!C$2:C$151,-2,napló!D$2:D$151,napló!D64)&gt;0),napló!D64,"")</f>
        <v/>
      </c>
    </row>
    <row r="65" spans="3:5" x14ac:dyDescent="0.25">
      <c r="C65">
        <f>COUNTIF(napló!C$2:C65,1)-COUNTIF(napló!C$2:C65,-1)</f>
        <v>2</v>
      </c>
      <c r="D65">
        <f>IF(ABS(napló!C65)=2,napló!D65,"")</f>
        <v>84645</v>
      </c>
      <c r="E65" t="str">
        <f>IF(AND(COUNTIFS(napló!C$2:C$151,2,napló!D$2:D$151,napló!D65)&gt;0,COUNTIFS(napló!C$2:C$151,-2,napló!D$2:D$151,napló!D65)&gt;0),napló!D65,"")</f>
        <v/>
      </c>
    </row>
    <row r="66" spans="3:5" x14ac:dyDescent="0.25">
      <c r="C66">
        <f>COUNTIF(napló!C$2:C66,1)-COUNTIF(napló!C$2:C66,-1)</f>
        <v>2</v>
      </c>
      <c r="D66">
        <f>IF(ABS(napló!C66)=2,napló!D66,"")</f>
        <v>46557</v>
      </c>
      <c r="E66">
        <f>IF(AND(COUNTIFS(napló!C$2:C$151,2,napló!D$2:D$151,napló!D66)&gt;0,COUNTIFS(napló!C$2:C$151,-2,napló!D$2:D$151,napló!D66)&gt;0),napló!D66,"")</f>
        <v>46557</v>
      </c>
    </row>
    <row r="67" spans="3:5" x14ac:dyDescent="0.25">
      <c r="C67">
        <f>COUNTIF(napló!C$2:C67,1)-COUNTIF(napló!C$2:C67,-1)</f>
        <v>2</v>
      </c>
      <c r="D67">
        <f>IF(ABS(napló!C67)=2,napló!D67,"")</f>
        <v>7233</v>
      </c>
      <c r="E67" t="str">
        <f>IF(AND(COUNTIFS(napló!C$2:C$151,2,napló!D$2:D$151,napló!D67)&gt;0,COUNTIFS(napló!C$2:C$151,-2,napló!D$2:D$151,napló!D67)&gt;0),napló!D67,"")</f>
        <v/>
      </c>
    </row>
    <row r="68" spans="3:5" x14ac:dyDescent="0.25">
      <c r="C68">
        <f>COUNTIF(napló!C$2:C68,1)-COUNTIF(napló!C$2:C68,-1)</f>
        <v>1</v>
      </c>
      <c r="D68" t="str">
        <f>IF(ABS(napló!C68)=2,napló!D68,"")</f>
        <v/>
      </c>
      <c r="E68" t="str">
        <f>IF(AND(COUNTIFS(napló!C$2:C$151,2,napló!D$2:D$151,napló!D68)&gt;0,COUNTIFS(napló!C$2:C$151,-2,napló!D$2:D$151,napló!D68)&gt;0),napló!D68,"")</f>
        <v/>
      </c>
    </row>
    <row r="69" spans="3:5" x14ac:dyDescent="0.25">
      <c r="C69">
        <f>COUNTIF(napló!C$2:C69,1)-COUNTIF(napló!C$2:C69,-1)</f>
        <v>1</v>
      </c>
      <c r="D69">
        <f>IF(ABS(napló!C69)=2,napló!D69,"")</f>
        <v>70722</v>
      </c>
      <c r="E69" t="str">
        <f>IF(AND(COUNTIFS(napló!C$2:C$151,2,napló!D$2:D$151,napló!D69)&gt;0,COUNTIFS(napló!C$2:C$151,-2,napló!D$2:D$151,napló!D69)&gt;0),napló!D69,"")</f>
        <v/>
      </c>
    </row>
    <row r="70" spans="3:5" x14ac:dyDescent="0.25">
      <c r="C70">
        <f>COUNTIF(napló!C$2:C70,1)-COUNTIF(napló!C$2:C70,-1)</f>
        <v>1</v>
      </c>
      <c r="D70">
        <f>IF(ABS(napló!C70)=2,napló!D70,"")</f>
        <v>41149</v>
      </c>
      <c r="E70" t="str">
        <f>IF(AND(COUNTIFS(napló!C$2:C$151,2,napló!D$2:D$151,napló!D70)&gt;0,COUNTIFS(napló!C$2:C$151,-2,napló!D$2:D$151,napló!D70)&gt;0),napló!D70,"")</f>
        <v/>
      </c>
    </row>
    <row r="71" spans="3:5" x14ac:dyDescent="0.25">
      <c r="C71">
        <f>COUNTIF(napló!C$2:C71,1)-COUNTIF(napló!C$2:C71,-1)</f>
        <v>1</v>
      </c>
      <c r="D71">
        <f>IF(ABS(napló!C71)=2,napló!D71,"")</f>
        <v>55244</v>
      </c>
      <c r="E71" t="str">
        <f>IF(AND(COUNTIFS(napló!C$2:C$151,2,napló!D$2:D$151,napló!D71)&gt;0,COUNTIFS(napló!C$2:C$151,-2,napló!D$2:D$151,napló!D71)&gt;0),napló!D71,"")</f>
        <v/>
      </c>
    </row>
    <row r="72" spans="3:5" x14ac:dyDescent="0.25">
      <c r="C72">
        <f>COUNTIF(napló!C$2:C72,1)-COUNTIF(napló!C$2:C72,-1)</f>
        <v>2</v>
      </c>
      <c r="D72" t="str">
        <f>IF(ABS(napló!C72)=2,napló!D72,"")</f>
        <v/>
      </c>
      <c r="E72" t="str">
        <f>IF(AND(COUNTIFS(napló!C$2:C$151,2,napló!D$2:D$151,napló!D72)&gt;0,COUNTIFS(napló!C$2:C$151,-2,napló!D$2:D$151,napló!D72)&gt;0),napló!D72,"")</f>
        <v/>
      </c>
    </row>
    <row r="73" spans="3:5" x14ac:dyDescent="0.25">
      <c r="C73">
        <f>COUNTIF(napló!C$2:C73,1)-COUNTIF(napló!C$2:C73,-1)</f>
        <v>3</v>
      </c>
      <c r="D73" t="str">
        <f>IF(ABS(napló!C73)=2,napló!D73,"")</f>
        <v/>
      </c>
      <c r="E73" t="str">
        <f>IF(AND(COUNTIFS(napló!C$2:C$151,2,napló!D$2:D$151,napló!D73)&gt;0,COUNTIFS(napló!C$2:C$151,-2,napló!D$2:D$151,napló!D73)&gt;0),napló!D73,"")</f>
        <v/>
      </c>
    </row>
    <row r="74" spans="3:5" x14ac:dyDescent="0.25">
      <c r="C74">
        <f>COUNTIF(napló!C$2:C74,1)-COUNTIF(napló!C$2:C74,-1)</f>
        <v>2</v>
      </c>
      <c r="D74" t="str">
        <f>IF(ABS(napló!C74)=2,napló!D74,"")</f>
        <v/>
      </c>
      <c r="E74" t="str">
        <f>IF(AND(COUNTIFS(napló!C$2:C$151,2,napló!D$2:D$151,napló!D74)&gt;0,COUNTIFS(napló!C$2:C$151,-2,napló!D$2:D$151,napló!D74)&gt;0),napló!D74,"")</f>
        <v/>
      </c>
    </row>
    <row r="75" spans="3:5" x14ac:dyDescent="0.25">
      <c r="C75">
        <f>COUNTIF(napló!C$2:C75,1)-COUNTIF(napló!C$2:C75,-1)</f>
        <v>3</v>
      </c>
      <c r="D75" t="str">
        <f>IF(ABS(napló!C75)=2,napló!D75,"")</f>
        <v/>
      </c>
      <c r="E75" t="str">
        <f>IF(AND(COUNTIFS(napló!C$2:C$151,2,napló!D$2:D$151,napló!D75)&gt;0,COUNTIFS(napló!C$2:C$151,-2,napló!D$2:D$151,napló!D75)&gt;0),napló!D75,"")</f>
        <v/>
      </c>
    </row>
    <row r="76" spans="3:5" x14ac:dyDescent="0.25">
      <c r="C76">
        <f>COUNTIF(napló!C$2:C76,1)-COUNTIF(napló!C$2:C76,-1)</f>
        <v>4</v>
      </c>
      <c r="D76" t="str">
        <f>IF(ABS(napló!C76)=2,napló!D76,"")</f>
        <v/>
      </c>
      <c r="E76" t="str">
        <f>IF(AND(COUNTIFS(napló!C$2:C$151,2,napló!D$2:D$151,napló!D76)&gt;0,COUNTIFS(napló!C$2:C$151,-2,napló!D$2:D$151,napló!D76)&gt;0),napló!D76,"")</f>
        <v/>
      </c>
    </row>
    <row r="77" spans="3:5" x14ac:dyDescent="0.25">
      <c r="C77">
        <f>COUNTIF(napló!C$2:C77,1)-COUNTIF(napló!C$2:C77,-1)</f>
        <v>5</v>
      </c>
      <c r="D77" t="str">
        <f>IF(ABS(napló!C77)=2,napló!D77,"")</f>
        <v/>
      </c>
      <c r="E77" t="str">
        <f>IF(AND(COUNTIFS(napló!C$2:C$151,2,napló!D$2:D$151,napló!D77)&gt;0,COUNTIFS(napló!C$2:C$151,-2,napló!D$2:D$151,napló!D77)&gt;0),napló!D77,"")</f>
        <v/>
      </c>
    </row>
    <row r="78" spans="3:5" x14ac:dyDescent="0.25">
      <c r="C78">
        <f>COUNTIF(napló!C$2:C78,1)-COUNTIF(napló!C$2:C78,-1)</f>
        <v>5</v>
      </c>
      <c r="D78">
        <f>IF(ABS(napló!C78)=2,napló!D78,"")</f>
        <v>17846</v>
      </c>
      <c r="E78" t="str">
        <f>IF(AND(COUNTIFS(napló!C$2:C$151,2,napló!D$2:D$151,napló!D78)&gt;0,COUNTIFS(napló!C$2:C$151,-2,napló!D$2:D$151,napló!D78)&gt;0),napló!D78,"")</f>
        <v/>
      </c>
    </row>
    <row r="79" spans="3:5" x14ac:dyDescent="0.25">
      <c r="C79">
        <f>COUNTIF(napló!C$2:C79,1)-COUNTIF(napló!C$2:C79,-1)</f>
        <v>4</v>
      </c>
      <c r="D79" t="str">
        <f>IF(ABS(napló!C79)=2,napló!D79,"")</f>
        <v/>
      </c>
      <c r="E79" t="str">
        <f>IF(AND(COUNTIFS(napló!C$2:C$151,2,napló!D$2:D$151,napló!D79)&gt;0,COUNTIFS(napló!C$2:C$151,-2,napló!D$2:D$151,napló!D79)&gt;0),napló!D79,"")</f>
        <v/>
      </c>
    </row>
    <row r="80" spans="3:5" x14ac:dyDescent="0.25">
      <c r="C80">
        <f>COUNTIF(napló!C$2:C80,1)-COUNTIF(napló!C$2:C80,-1)</f>
        <v>5</v>
      </c>
      <c r="D80" t="str">
        <f>IF(ABS(napló!C80)=2,napló!D80,"")</f>
        <v/>
      </c>
      <c r="E80" t="str">
        <f>IF(AND(COUNTIFS(napló!C$2:C$151,2,napló!D$2:D$151,napló!D80)&gt;0,COUNTIFS(napló!C$2:C$151,-2,napló!D$2:D$151,napló!D80)&gt;0),napló!D80,"")</f>
        <v/>
      </c>
    </row>
    <row r="81" spans="3:5" x14ac:dyDescent="0.25">
      <c r="C81">
        <f>COUNTIF(napló!C$2:C81,1)-COUNTIF(napló!C$2:C81,-1)</f>
        <v>4</v>
      </c>
      <c r="D81" t="str">
        <f>IF(ABS(napló!C81)=2,napló!D81,"")</f>
        <v/>
      </c>
      <c r="E81" t="str">
        <f>IF(AND(COUNTIFS(napló!C$2:C$151,2,napló!D$2:D$151,napló!D81)&gt;0,COUNTIFS(napló!C$2:C$151,-2,napló!D$2:D$151,napló!D81)&gt;0),napló!D81,"")</f>
        <v/>
      </c>
    </row>
    <row r="82" spans="3:5" x14ac:dyDescent="0.25">
      <c r="C82">
        <f>COUNTIF(napló!C$2:C82,1)-COUNTIF(napló!C$2:C82,-1)</f>
        <v>3</v>
      </c>
      <c r="D82" t="str">
        <f>IF(ABS(napló!C82)=2,napló!D82,"")</f>
        <v/>
      </c>
      <c r="E82" t="str">
        <f>IF(AND(COUNTIFS(napló!C$2:C$151,2,napló!D$2:D$151,napló!D82)&gt;0,COUNTIFS(napló!C$2:C$151,-2,napló!D$2:D$151,napló!D82)&gt;0),napló!D82,"")</f>
        <v/>
      </c>
    </row>
    <row r="83" spans="3:5" x14ac:dyDescent="0.25">
      <c r="C83">
        <f>COUNTIF(napló!C$2:C83,1)-COUNTIF(napló!C$2:C83,-1)</f>
        <v>4</v>
      </c>
      <c r="D83" t="str">
        <f>IF(ABS(napló!C83)=2,napló!D83,"")</f>
        <v/>
      </c>
      <c r="E83" t="str">
        <f>IF(AND(COUNTIFS(napló!C$2:C$151,2,napló!D$2:D$151,napló!D83)&gt;0,COUNTIFS(napló!C$2:C$151,-2,napló!D$2:D$151,napló!D83)&gt;0),napló!D83,"")</f>
        <v/>
      </c>
    </row>
    <row r="84" spans="3:5" x14ac:dyDescent="0.25">
      <c r="C84">
        <f>COUNTIF(napló!C$2:C84,1)-COUNTIF(napló!C$2:C84,-1)</f>
        <v>5</v>
      </c>
      <c r="D84" t="str">
        <f>IF(ABS(napló!C84)=2,napló!D84,"")</f>
        <v/>
      </c>
      <c r="E84" t="str">
        <f>IF(AND(COUNTIFS(napló!C$2:C$151,2,napló!D$2:D$151,napló!D84)&gt;0,COUNTIFS(napló!C$2:C$151,-2,napló!D$2:D$151,napló!D84)&gt;0),napló!D84,"")</f>
        <v/>
      </c>
    </row>
    <row r="85" spans="3:5" x14ac:dyDescent="0.25">
      <c r="C85">
        <f>COUNTIF(napló!C$2:C85,1)-COUNTIF(napló!C$2:C85,-1)</f>
        <v>5</v>
      </c>
      <c r="D85">
        <f>IF(ABS(napló!C85)=2,napló!D85,"")</f>
        <v>65088</v>
      </c>
      <c r="E85" t="str">
        <f>IF(AND(COUNTIFS(napló!C$2:C$151,2,napló!D$2:D$151,napló!D85)&gt;0,COUNTIFS(napló!C$2:C$151,-2,napló!D$2:D$151,napló!D85)&gt;0),napló!D85,"")</f>
        <v/>
      </c>
    </row>
    <row r="86" spans="3:5" x14ac:dyDescent="0.25">
      <c r="C86">
        <f>COUNTIF(napló!C$2:C86,1)-COUNTIF(napló!C$2:C86,-1)</f>
        <v>4</v>
      </c>
      <c r="D86" t="str">
        <f>IF(ABS(napló!C86)=2,napló!D86,"")</f>
        <v/>
      </c>
      <c r="E86" t="str">
        <f>IF(AND(COUNTIFS(napló!C$2:C$151,2,napló!D$2:D$151,napló!D86)&gt;0,COUNTIFS(napló!C$2:C$151,-2,napló!D$2:D$151,napló!D86)&gt;0),napló!D86,"")</f>
        <v/>
      </c>
    </row>
    <row r="87" spans="3:5" x14ac:dyDescent="0.25">
      <c r="C87">
        <f>COUNTIF(napló!C$2:C87,1)-COUNTIF(napló!C$2:C87,-1)</f>
        <v>3</v>
      </c>
      <c r="D87" t="str">
        <f>IF(ABS(napló!C87)=2,napló!D87,"")</f>
        <v/>
      </c>
      <c r="E87" t="str">
        <f>IF(AND(COUNTIFS(napló!C$2:C$151,2,napló!D$2:D$151,napló!D87)&gt;0,COUNTIFS(napló!C$2:C$151,-2,napló!D$2:D$151,napló!D87)&gt;0),napló!D87,"")</f>
        <v/>
      </c>
    </row>
    <row r="88" spans="3:5" x14ac:dyDescent="0.25">
      <c r="C88">
        <f>COUNTIF(napló!C$2:C88,1)-COUNTIF(napló!C$2:C88,-1)</f>
        <v>4</v>
      </c>
      <c r="D88" t="str">
        <f>IF(ABS(napló!C88)=2,napló!D88,"")</f>
        <v/>
      </c>
      <c r="E88" t="str">
        <f>IF(AND(COUNTIFS(napló!C$2:C$151,2,napló!D$2:D$151,napló!D88)&gt;0,COUNTIFS(napló!C$2:C$151,-2,napló!D$2:D$151,napló!D88)&gt;0),napló!D88,"")</f>
        <v/>
      </c>
    </row>
    <row r="89" spans="3:5" x14ac:dyDescent="0.25">
      <c r="C89">
        <f>COUNTIF(napló!C$2:C89,1)-COUNTIF(napló!C$2:C89,-1)</f>
        <v>4</v>
      </c>
      <c r="D89">
        <f>IF(ABS(napló!C89)=2,napló!D89,"")</f>
        <v>23854</v>
      </c>
      <c r="E89" t="str">
        <f>IF(AND(COUNTIFS(napló!C$2:C$151,2,napló!D$2:D$151,napló!D89)&gt;0,COUNTIFS(napló!C$2:C$151,-2,napló!D$2:D$151,napló!D89)&gt;0),napló!D89,"")</f>
        <v/>
      </c>
    </row>
    <row r="90" spans="3:5" x14ac:dyDescent="0.25">
      <c r="C90">
        <f>COUNTIF(napló!C$2:C90,1)-COUNTIF(napló!C$2:C90,-1)</f>
        <v>4</v>
      </c>
      <c r="D90">
        <f>IF(ABS(napló!C90)=2,napló!D90,"")</f>
        <v>94639</v>
      </c>
      <c r="E90" t="str">
        <f>IF(AND(COUNTIFS(napló!C$2:C$151,2,napló!D$2:D$151,napló!D90)&gt;0,COUNTIFS(napló!C$2:C$151,-2,napló!D$2:D$151,napló!D90)&gt;0),napló!D90,"")</f>
        <v/>
      </c>
    </row>
    <row r="91" spans="3:5" x14ac:dyDescent="0.25">
      <c r="C91">
        <f>COUNTIF(napló!C$2:C91,1)-COUNTIF(napló!C$2:C91,-1)</f>
        <v>5</v>
      </c>
      <c r="D91" t="str">
        <f>IF(ABS(napló!C91)=2,napló!D91,"")</f>
        <v/>
      </c>
      <c r="E91" t="str">
        <f>IF(AND(COUNTIFS(napló!C$2:C$151,2,napló!D$2:D$151,napló!D91)&gt;0,COUNTIFS(napló!C$2:C$151,-2,napló!D$2:D$151,napló!D91)&gt;0),napló!D91,"")</f>
        <v/>
      </c>
    </row>
    <row r="92" spans="3:5" x14ac:dyDescent="0.25">
      <c r="C92">
        <f>COUNTIF(napló!C$2:C92,1)-COUNTIF(napló!C$2:C92,-1)</f>
        <v>4</v>
      </c>
      <c r="D92" t="str">
        <f>IF(ABS(napló!C92)=2,napló!D92,"")</f>
        <v/>
      </c>
      <c r="E92" t="str">
        <f>IF(AND(COUNTIFS(napló!C$2:C$151,2,napló!D$2:D$151,napló!D92)&gt;0,COUNTIFS(napló!C$2:C$151,-2,napló!D$2:D$151,napló!D92)&gt;0),napló!D92,"")</f>
        <v/>
      </c>
    </row>
    <row r="93" spans="3:5" x14ac:dyDescent="0.25">
      <c r="C93">
        <f>COUNTIF(napló!C$2:C93,1)-COUNTIF(napló!C$2:C93,-1)</f>
        <v>4</v>
      </c>
      <c r="D93">
        <f>IF(ABS(napló!C93)=2,napló!D93,"")</f>
        <v>1182</v>
      </c>
      <c r="E93" t="str">
        <f>IF(AND(COUNTIFS(napló!C$2:C$151,2,napló!D$2:D$151,napló!D93)&gt;0,COUNTIFS(napló!C$2:C$151,-2,napló!D$2:D$151,napló!D93)&gt;0),napló!D93,"")</f>
        <v/>
      </c>
    </row>
    <row r="94" spans="3:5" x14ac:dyDescent="0.25">
      <c r="C94">
        <f>COUNTIF(napló!C$2:C94,1)-COUNTIF(napló!C$2:C94,-1)</f>
        <v>3</v>
      </c>
      <c r="D94" t="str">
        <f>IF(ABS(napló!C94)=2,napló!D94,"")</f>
        <v/>
      </c>
      <c r="E94" t="str">
        <f>IF(AND(COUNTIFS(napló!C$2:C$151,2,napló!D$2:D$151,napló!D94)&gt;0,COUNTIFS(napló!C$2:C$151,-2,napló!D$2:D$151,napló!D94)&gt;0),napló!D94,"")</f>
        <v/>
      </c>
    </row>
    <row r="95" spans="3:5" x14ac:dyDescent="0.25">
      <c r="C95">
        <f>COUNTIF(napló!C$2:C95,1)-COUNTIF(napló!C$2:C95,-1)</f>
        <v>3</v>
      </c>
      <c r="D95">
        <f>IF(ABS(napló!C95)=2,napló!D95,"")</f>
        <v>67617</v>
      </c>
      <c r="E95" t="str">
        <f>IF(AND(COUNTIFS(napló!C$2:C$151,2,napló!D$2:D$151,napló!D95)&gt;0,COUNTIFS(napló!C$2:C$151,-2,napló!D$2:D$151,napló!D95)&gt;0),napló!D95,"")</f>
        <v/>
      </c>
    </row>
    <row r="96" spans="3:5" x14ac:dyDescent="0.25">
      <c r="C96">
        <f>COUNTIF(napló!C$2:C96,1)-COUNTIF(napló!C$2:C96,-1)</f>
        <v>4</v>
      </c>
      <c r="D96" t="str">
        <f>IF(ABS(napló!C96)=2,napló!D96,"")</f>
        <v/>
      </c>
      <c r="E96" t="str">
        <f>IF(AND(COUNTIFS(napló!C$2:C$151,2,napló!D$2:D$151,napló!D96)&gt;0,COUNTIFS(napló!C$2:C$151,-2,napló!D$2:D$151,napló!D96)&gt;0),napló!D96,"")</f>
        <v/>
      </c>
    </row>
    <row r="97" spans="3:5" x14ac:dyDescent="0.25">
      <c r="C97">
        <f>COUNTIF(napló!C$2:C97,1)-COUNTIF(napló!C$2:C97,-1)</f>
        <v>4</v>
      </c>
      <c r="D97">
        <f>IF(ABS(napló!C97)=2,napló!D97,"")</f>
        <v>62021</v>
      </c>
      <c r="E97" t="str">
        <f>IF(AND(COUNTIFS(napló!C$2:C$151,2,napló!D$2:D$151,napló!D97)&gt;0,COUNTIFS(napló!C$2:C$151,-2,napló!D$2:D$151,napló!D97)&gt;0),napló!D97,"")</f>
        <v/>
      </c>
    </row>
    <row r="98" spans="3:5" x14ac:dyDescent="0.25">
      <c r="C98">
        <f>COUNTIF(napló!C$2:C98,1)-COUNTIF(napló!C$2:C98,-1)</f>
        <v>4</v>
      </c>
      <c r="D98">
        <f>IF(ABS(napló!C98)=2,napló!D98,"")</f>
        <v>65088</v>
      </c>
      <c r="E98" t="str">
        <f>IF(AND(COUNTIFS(napló!C$2:C$151,2,napló!D$2:D$151,napló!D98)&gt;0,COUNTIFS(napló!C$2:C$151,-2,napló!D$2:D$151,napló!D98)&gt;0),napló!D98,"")</f>
        <v/>
      </c>
    </row>
    <row r="99" spans="3:5" x14ac:dyDescent="0.25">
      <c r="C99">
        <f>COUNTIF(napló!C$2:C99,1)-COUNTIF(napló!C$2:C99,-1)</f>
        <v>5</v>
      </c>
      <c r="D99" t="str">
        <f>IF(ABS(napló!C99)=2,napló!D99,"")</f>
        <v/>
      </c>
      <c r="E99" t="str">
        <f>IF(AND(COUNTIFS(napló!C$2:C$151,2,napló!D$2:D$151,napló!D99)&gt;0,COUNTIFS(napló!C$2:C$151,-2,napló!D$2:D$151,napló!D99)&gt;0),napló!D99,"")</f>
        <v/>
      </c>
    </row>
    <row r="100" spans="3:5" x14ac:dyDescent="0.25">
      <c r="C100">
        <f>COUNTIF(napló!C$2:C100,1)-COUNTIF(napló!C$2:C100,-1)</f>
        <v>4</v>
      </c>
      <c r="D100" t="str">
        <f>IF(ABS(napló!C100)=2,napló!D100,"")</f>
        <v/>
      </c>
      <c r="E100" t="str">
        <f>IF(AND(COUNTIFS(napló!C$2:C$151,2,napló!D$2:D$151,napló!D100)&gt;0,COUNTIFS(napló!C$2:C$151,-2,napló!D$2:D$151,napló!D100)&gt;0),napló!D100,"")</f>
        <v/>
      </c>
    </row>
    <row r="101" spans="3:5" x14ac:dyDescent="0.25">
      <c r="C101">
        <f>COUNTIF(napló!C$2:C101,1)-COUNTIF(napló!C$2:C101,-1)</f>
        <v>3</v>
      </c>
      <c r="D101" t="str">
        <f>IF(ABS(napló!C101)=2,napló!D101,"")</f>
        <v/>
      </c>
      <c r="E101" t="str">
        <f>IF(AND(COUNTIFS(napló!C$2:C$151,2,napló!D$2:D$151,napló!D101)&gt;0,COUNTIFS(napló!C$2:C$151,-2,napló!D$2:D$151,napló!D101)&gt;0),napló!D101,"")</f>
        <v/>
      </c>
    </row>
    <row r="102" spans="3:5" x14ac:dyDescent="0.25">
      <c r="C102">
        <f>COUNTIF(napló!C$2:C102,1)-COUNTIF(napló!C$2:C102,-1)</f>
        <v>2</v>
      </c>
      <c r="D102" t="str">
        <f>IF(ABS(napló!C102)=2,napló!D102,"")</f>
        <v/>
      </c>
      <c r="E102" t="str">
        <f>IF(AND(COUNTIFS(napló!C$2:C$151,2,napló!D$2:D$151,napló!D102)&gt;0,COUNTIFS(napló!C$2:C$151,-2,napló!D$2:D$151,napló!D102)&gt;0),napló!D102,"")</f>
        <v/>
      </c>
    </row>
    <row r="103" spans="3:5" x14ac:dyDescent="0.25">
      <c r="C103">
        <f>COUNTIF(napló!C$2:C103,1)-COUNTIF(napló!C$2:C103,-1)</f>
        <v>2</v>
      </c>
      <c r="D103">
        <f>IF(ABS(napló!C103)=2,napló!D103,"")</f>
        <v>59020</v>
      </c>
      <c r="E103" t="str">
        <f>IF(AND(COUNTIFS(napló!C$2:C$151,2,napló!D$2:D$151,napló!D103)&gt;0,COUNTIFS(napló!C$2:C$151,-2,napló!D$2:D$151,napló!D103)&gt;0),napló!D103,"")</f>
        <v/>
      </c>
    </row>
    <row r="104" spans="3:5" x14ac:dyDescent="0.25">
      <c r="C104">
        <f>COUNTIF(napló!C$2:C104,1)-COUNTIF(napló!C$2:C104,-1)</f>
        <v>1</v>
      </c>
      <c r="D104" t="str">
        <f>IF(ABS(napló!C104)=2,napló!D104,"")</f>
        <v/>
      </c>
      <c r="E104" t="str">
        <f>IF(AND(COUNTIFS(napló!C$2:C$151,2,napló!D$2:D$151,napló!D104)&gt;0,COUNTIFS(napló!C$2:C$151,-2,napló!D$2:D$151,napló!D104)&gt;0),napló!D104,"")</f>
        <v/>
      </c>
    </row>
    <row r="105" spans="3:5" x14ac:dyDescent="0.25">
      <c r="C105">
        <f>COUNTIF(napló!C$2:C105,1)-COUNTIF(napló!C$2:C105,-1)</f>
        <v>2</v>
      </c>
      <c r="D105" t="str">
        <f>IF(ABS(napló!C105)=2,napló!D105,"")</f>
        <v/>
      </c>
      <c r="E105" t="str">
        <f>IF(AND(COUNTIFS(napló!C$2:C$151,2,napló!D$2:D$151,napló!D105)&gt;0,COUNTIFS(napló!C$2:C$151,-2,napló!D$2:D$151,napló!D105)&gt;0),napló!D105,"")</f>
        <v/>
      </c>
    </row>
    <row r="106" spans="3:5" x14ac:dyDescent="0.25">
      <c r="C106">
        <f>COUNTIF(napló!C$2:C106,1)-COUNTIF(napló!C$2:C106,-1)</f>
        <v>2</v>
      </c>
      <c r="D106" t="str">
        <f>IF(ABS(napló!C106)=2,napló!D106,"")</f>
        <v/>
      </c>
      <c r="E106" t="str">
        <f>IF(AND(COUNTIFS(napló!C$2:C$151,2,napló!D$2:D$151,napló!D106)&gt;0,COUNTIFS(napló!C$2:C$151,-2,napló!D$2:D$151,napló!D106)&gt;0),napló!D106,"")</f>
        <v/>
      </c>
    </row>
    <row r="107" spans="3:5" x14ac:dyDescent="0.25">
      <c r="C107">
        <f>COUNTIF(napló!C$2:C107,1)-COUNTIF(napló!C$2:C107,-1)</f>
        <v>2</v>
      </c>
      <c r="D107" t="str">
        <f>IF(ABS(napló!C107)=2,napló!D107,"")</f>
        <v/>
      </c>
      <c r="E107" t="str">
        <f>IF(AND(COUNTIFS(napló!C$2:C$151,2,napló!D$2:D$151,napló!D107)&gt;0,COUNTIFS(napló!C$2:C$151,-2,napló!D$2:D$151,napló!D107)&gt;0),napló!D107,"")</f>
        <v/>
      </c>
    </row>
    <row r="108" spans="3:5" x14ac:dyDescent="0.25">
      <c r="C108">
        <f>COUNTIF(napló!C$2:C108,1)-COUNTIF(napló!C$2:C108,-1)</f>
        <v>2</v>
      </c>
      <c r="D108" t="str">
        <f>IF(ABS(napló!C108)=2,napló!D108,"")</f>
        <v/>
      </c>
      <c r="E108" t="str">
        <f>IF(AND(COUNTIFS(napló!C$2:C$151,2,napló!D$2:D$151,napló!D108)&gt;0,COUNTIFS(napló!C$2:C$151,-2,napló!D$2:D$151,napló!D108)&gt;0),napló!D108,"")</f>
        <v/>
      </c>
    </row>
    <row r="109" spans="3:5" x14ac:dyDescent="0.25">
      <c r="C109">
        <f>COUNTIF(napló!C$2:C109,1)-COUNTIF(napló!C$2:C109,-1)</f>
        <v>2</v>
      </c>
      <c r="D109" t="str">
        <f>IF(ABS(napló!C109)=2,napló!D109,"")</f>
        <v/>
      </c>
      <c r="E109" t="str">
        <f>IF(AND(COUNTIFS(napló!C$2:C$151,2,napló!D$2:D$151,napló!D109)&gt;0,COUNTIFS(napló!C$2:C$151,-2,napló!D$2:D$151,napló!D109)&gt;0),napló!D109,"")</f>
        <v/>
      </c>
    </row>
    <row r="110" spans="3:5" x14ac:dyDescent="0.25">
      <c r="C110">
        <f>COUNTIF(napló!C$2:C110,1)-COUNTIF(napló!C$2:C110,-1)</f>
        <v>2</v>
      </c>
      <c r="D110" t="str">
        <f>IF(ABS(napló!C110)=2,napló!D110,"")</f>
        <v/>
      </c>
      <c r="E110" t="str">
        <f>IF(AND(COUNTIFS(napló!C$2:C$151,2,napló!D$2:D$151,napló!D110)&gt;0,COUNTIFS(napló!C$2:C$151,-2,napló!D$2:D$151,napló!D110)&gt;0),napló!D110,"")</f>
        <v/>
      </c>
    </row>
    <row r="111" spans="3:5" x14ac:dyDescent="0.25">
      <c r="C111">
        <f>COUNTIF(napló!C$2:C111,1)-COUNTIF(napló!C$2:C111,-1)</f>
        <v>2</v>
      </c>
      <c r="D111" t="str">
        <f>IF(ABS(napló!C111)=2,napló!D111,"")</f>
        <v/>
      </c>
      <c r="E111" t="str">
        <f>IF(AND(COUNTIFS(napló!C$2:C$151,2,napló!D$2:D$151,napló!D111)&gt;0,COUNTIFS(napló!C$2:C$151,-2,napló!D$2:D$151,napló!D111)&gt;0),napló!D111,"")</f>
        <v/>
      </c>
    </row>
    <row r="112" spans="3:5" x14ac:dyDescent="0.25">
      <c r="C112">
        <f>COUNTIF(napló!C$2:C112,1)-COUNTIF(napló!C$2:C112,-1)</f>
        <v>2</v>
      </c>
      <c r="D112" t="str">
        <f>IF(ABS(napló!C112)=2,napló!D112,"")</f>
        <v/>
      </c>
      <c r="E112" t="str">
        <f>IF(AND(COUNTIFS(napló!C$2:C$151,2,napló!D$2:D$151,napló!D112)&gt;0,COUNTIFS(napló!C$2:C$151,-2,napló!D$2:D$151,napló!D112)&gt;0),napló!D112,"")</f>
        <v/>
      </c>
    </row>
    <row r="113" spans="3:5" x14ac:dyDescent="0.25">
      <c r="C113">
        <f>COUNTIF(napló!C$2:C113,1)-COUNTIF(napló!C$2:C113,-1)</f>
        <v>2</v>
      </c>
      <c r="D113" t="str">
        <f>IF(ABS(napló!C113)=2,napló!D113,"")</f>
        <v/>
      </c>
      <c r="E113" t="str">
        <f>IF(AND(COUNTIFS(napló!C$2:C$151,2,napló!D$2:D$151,napló!D113)&gt;0,COUNTIFS(napló!C$2:C$151,-2,napló!D$2:D$151,napló!D113)&gt;0),napló!D113,"")</f>
        <v/>
      </c>
    </row>
    <row r="114" spans="3:5" x14ac:dyDescent="0.25">
      <c r="C114">
        <f>COUNTIF(napló!C$2:C114,1)-COUNTIF(napló!C$2:C114,-1)</f>
        <v>2</v>
      </c>
      <c r="D114" t="str">
        <f>IF(ABS(napló!C114)=2,napló!D114,"")</f>
        <v/>
      </c>
      <c r="E114" t="str">
        <f>IF(AND(COUNTIFS(napló!C$2:C$151,2,napló!D$2:D$151,napló!D114)&gt;0,COUNTIFS(napló!C$2:C$151,-2,napló!D$2:D$151,napló!D114)&gt;0),napló!D114,"")</f>
        <v/>
      </c>
    </row>
    <row r="115" spans="3:5" x14ac:dyDescent="0.25">
      <c r="C115">
        <f>COUNTIF(napló!C$2:C115,1)-COUNTIF(napló!C$2:C115,-1)</f>
        <v>2</v>
      </c>
      <c r="D115" t="str">
        <f>IF(ABS(napló!C115)=2,napló!D115,"")</f>
        <v/>
      </c>
      <c r="E115" t="str">
        <f>IF(AND(COUNTIFS(napló!C$2:C$151,2,napló!D$2:D$151,napló!D115)&gt;0,COUNTIFS(napló!C$2:C$151,-2,napló!D$2:D$151,napló!D115)&gt;0),napló!D115,"")</f>
        <v/>
      </c>
    </row>
    <row r="116" spans="3:5" x14ac:dyDescent="0.25">
      <c r="C116">
        <f>COUNTIF(napló!C$2:C116,1)-COUNTIF(napló!C$2:C116,-1)</f>
        <v>2</v>
      </c>
      <c r="D116" t="str">
        <f>IF(ABS(napló!C116)=2,napló!D116,"")</f>
        <v/>
      </c>
      <c r="E116" t="str">
        <f>IF(AND(COUNTIFS(napló!C$2:C$151,2,napló!D$2:D$151,napló!D116)&gt;0,COUNTIFS(napló!C$2:C$151,-2,napló!D$2:D$151,napló!D116)&gt;0),napló!D116,"")</f>
        <v/>
      </c>
    </row>
    <row r="117" spans="3:5" x14ac:dyDescent="0.25">
      <c r="C117">
        <f>COUNTIF(napló!C$2:C117,1)-COUNTIF(napló!C$2:C117,-1)</f>
        <v>2</v>
      </c>
      <c r="D117" t="str">
        <f>IF(ABS(napló!C117)=2,napló!D117,"")</f>
        <v/>
      </c>
      <c r="E117" t="str">
        <f>IF(AND(COUNTIFS(napló!C$2:C$151,2,napló!D$2:D$151,napló!D117)&gt;0,COUNTIFS(napló!C$2:C$151,-2,napló!D$2:D$151,napló!D117)&gt;0),napló!D117,"")</f>
        <v/>
      </c>
    </row>
    <row r="118" spans="3:5" x14ac:dyDescent="0.25">
      <c r="C118">
        <f>COUNTIF(napló!C$2:C118,1)-COUNTIF(napló!C$2:C118,-1)</f>
        <v>2</v>
      </c>
      <c r="D118" t="str">
        <f>IF(ABS(napló!C118)=2,napló!D118,"")</f>
        <v/>
      </c>
      <c r="E118" t="str">
        <f>IF(AND(COUNTIFS(napló!C$2:C$151,2,napló!D$2:D$151,napló!D118)&gt;0,COUNTIFS(napló!C$2:C$151,-2,napló!D$2:D$151,napló!D118)&gt;0),napló!D118,"")</f>
        <v/>
      </c>
    </row>
    <row r="119" spans="3:5" x14ac:dyDescent="0.25">
      <c r="C119">
        <f>COUNTIF(napló!C$2:C119,1)-COUNTIF(napló!C$2:C119,-1)</f>
        <v>2</v>
      </c>
      <c r="D119" t="str">
        <f>IF(ABS(napló!C119)=2,napló!D119,"")</f>
        <v/>
      </c>
      <c r="E119" t="str">
        <f>IF(AND(COUNTIFS(napló!C$2:C$151,2,napló!D$2:D$151,napló!D119)&gt;0,COUNTIFS(napló!C$2:C$151,-2,napló!D$2:D$151,napló!D119)&gt;0),napló!D119,"")</f>
        <v/>
      </c>
    </row>
    <row r="120" spans="3:5" x14ac:dyDescent="0.25">
      <c r="C120">
        <f>COUNTIF(napló!C$2:C120,1)-COUNTIF(napló!C$2:C120,-1)</f>
        <v>2</v>
      </c>
      <c r="D120" t="str">
        <f>IF(ABS(napló!C120)=2,napló!D120,"")</f>
        <v/>
      </c>
      <c r="E120" t="str">
        <f>IF(AND(COUNTIFS(napló!C$2:C$151,2,napló!D$2:D$151,napló!D120)&gt;0,COUNTIFS(napló!C$2:C$151,-2,napló!D$2:D$151,napló!D120)&gt;0),napló!D120,"")</f>
        <v/>
      </c>
    </row>
    <row r="121" spans="3:5" x14ac:dyDescent="0.25">
      <c r="C121">
        <f>COUNTIF(napló!C$2:C121,1)-COUNTIF(napló!C$2:C121,-1)</f>
        <v>2</v>
      </c>
      <c r="D121" t="str">
        <f>IF(ABS(napló!C121)=2,napló!D121,"")</f>
        <v/>
      </c>
      <c r="E121" t="str">
        <f>IF(AND(COUNTIFS(napló!C$2:C$151,2,napló!D$2:D$151,napló!D121)&gt;0,COUNTIFS(napló!C$2:C$151,-2,napló!D$2:D$151,napló!D121)&gt;0),napló!D121,"")</f>
        <v/>
      </c>
    </row>
    <row r="122" spans="3:5" x14ac:dyDescent="0.25">
      <c r="C122">
        <f>COUNTIF(napló!C$2:C122,1)-COUNTIF(napló!C$2:C122,-1)</f>
        <v>2</v>
      </c>
      <c r="D122" t="str">
        <f>IF(ABS(napló!C122)=2,napló!D122,"")</f>
        <v/>
      </c>
      <c r="E122" t="str">
        <f>IF(AND(COUNTIFS(napló!C$2:C$151,2,napló!D$2:D$151,napló!D122)&gt;0,COUNTIFS(napló!C$2:C$151,-2,napló!D$2:D$151,napló!D122)&gt;0),napló!D122,"")</f>
        <v/>
      </c>
    </row>
    <row r="123" spans="3:5" x14ac:dyDescent="0.25">
      <c r="C123">
        <f>COUNTIF(napló!C$2:C123,1)-COUNTIF(napló!C$2:C123,-1)</f>
        <v>2</v>
      </c>
      <c r="D123" t="str">
        <f>IF(ABS(napló!C123)=2,napló!D123,"")</f>
        <v/>
      </c>
      <c r="E123" t="str">
        <f>IF(AND(COUNTIFS(napló!C$2:C$151,2,napló!D$2:D$151,napló!D123)&gt;0,COUNTIFS(napló!C$2:C$151,-2,napló!D$2:D$151,napló!D123)&gt;0),napló!D123,"")</f>
        <v/>
      </c>
    </row>
    <row r="124" spans="3:5" x14ac:dyDescent="0.25">
      <c r="C124">
        <f>COUNTIF(napló!C$2:C124,1)-COUNTIF(napló!C$2:C124,-1)</f>
        <v>2</v>
      </c>
      <c r="D124" t="str">
        <f>IF(ABS(napló!C124)=2,napló!D124,"")</f>
        <v/>
      </c>
      <c r="E124" t="str">
        <f>IF(AND(COUNTIFS(napló!C$2:C$151,2,napló!D$2:D$151,napló!D124)&gt;0,COUNTIFS(napló!C$2:C$151,-2,napló!D$2:D$151,napló!D124)&gt;0),napló!D124,"")</f>
        <v/>
      </c>
    </row>
    <row r="125" spans="3:5" x14ac:dyDescent="0.25">
      <c r="C125">
        <f>COUNTIF(napló!C$2:C125,1)-COUNTIF(napló!C$2:C125,-1)</f>
        <v>2</v>
      </c>
      <c r="D125" t="str">
        <f>IF(ABS(napló!C125)=2,napló!D125,"")</f>
        <v/>
      </c>
      <c r="E125" t="str">
        <f>IF(AND(COUNTIFS(napló!C$2:C$151,2,napló!D$2:D$151,napló!D125)&gt;0,COUNTIFS(napló!C$2:C$151,-2,napló!D$2:D$151,napló!D125)&gt;0),napló!D125,"")</f>
        <v/>
      </c>
    </row>
    <row r="126" spans="3:5" x14ac:dyDescent="0.25">
      <c r="C126">
        <f>COUNTIF(napló!C$2:C126,1)-COUNTIF(napló!C$2:C126,-1)</f>
        <v>2</v>
      </c>
      <c r="D126" t="str">
        <f>IF(ABS(napló!C126)=2,napló!D126,"")</f>
        <v/>
      </c>
      <c r="E126" t="str">
        <f>IF(AND(COUNTIFS(napló!C$2:C$151,2,napló!D$2:D$151,napló!D126)&gt;0,COUNTIFS(napló!C$2:C$151,-2,napló!D$2:D$151,napló!D126)&gt;0),napló!D126,"")</f>
        <v/>
      </c>
    </row>
    <row r="127" spans="3:5" x14ac:dyDescent="0.25">
      <c r="C127">
        <f>COUNTIF(napló!C$2:C127,1)-COUNTIF(napló!C$2:C127,-1)</f>
        <v>2</v>
      </c>
      <c r="D127" t="str">
        <f>IF(ABS(napló!C127)=2,napló!D127,"")</f>
        <v/>
      </c>
      <c r="E127" t="str">
        <f>IF(AND(COUNTIFS(napló!C$2:C$151,2,napló!D$2:D$151,napló!D127)&gt;0,COUNTIFS(napló!C$2:C$151,-2,napló!D$2:D$151,napló!D127)&gt;0),napló!D127,"")</f>
        <v/>
      </c>
    </row>
    <row r="128" spans="3:5" x14ac:dyDescent="0.25">
      <c r="C128">
        <f>COUNTIF(napló!C$2:C128,1)-COUNTIF(napló!C$2:C128,-1)</f>
        <v>2</v>
      </c>
      <c r="D128" t="str">
        <f>IF(ABS(napló!C128)=2,napló!D128,"")</f>
        <v/>
      </c>
      <c r="E128" t="str">
        <f>IF(AND(COUNTIFS(napló!C$2:C$151,2,napló!D$2:D$151,napló!D128)&gt;0,COUNTIFS(napló!C$2:C$151,-2,napló!D$2:D$151,napló!D128)&gt;0),napló!D128,"")</f>
        <v/>
      </c>
    </row>
    <row r="129" spans="3:5" x14ac:dyDescent="0.25">
      <c r="C129">
        <f>COUNTIF(napló!C$2:C129,1)-COUNTIF(napló!C$2:C129,-1)</f>
        <v>2</v>
      </c>
      <c r="D129" t="str">
        <f>IF(ABS(napló!C129)=2,napló!D129,"")</f>
        <v/>
      </c>
      <c r="E129" t="str">
        <f>IF(AND(COUNTIFS(napló!C$2:C$151,2,napló!D$2:D$151,napló!D129)&gt;0,COUNTIFS(napló!C$2:C$151,-2,napló!D$2:D$151,napló!D129)&gt;0),napló!D129,"")</f>
        <v/>
      </c>
    </row>
    <row r="130" spans="3:5" x14ac:dyDescent="0.25">
      <c r="C130">
        <f>COUNTIF(napló!C$2:C130,1)-COUNTIF(napló!C$2:C130,-1)</f>
        <v>2</v>
      </c>
      <c r="D130" t="str">
        <f>IF(ABS(napló!C130)=2,napló!D130,"")</f>
        <v/>
      </c>
      <c r="E130" t="str">
        <f>IF(AND(COUNTIFS(napló!C$2:C$151,2,napló!D$2:D$151,napló!D130)&gt;0,COUNTIFS(napló!C$2:C$151,-2,napló!D$2:D$151,napló!D130)&gt;0),napló!D130,"")</f>
        <v/>
      </c>
    </row>
    <row r="131" spans="3:5" x14ac:dyDescent="0.25">
      <c r="C131">
        <f>COUNTIF(napló!C$2:C131,1)-COUNTIF(napló!C$2:C131,-1)</f>
        <v>2</v>
      </c>
      <c r="D131" t="str">
        <f>IF(ABS(napló!C131)=2,napló!D131,"")</f>
        <v/>
      </c>
      <c r="E131" t="str">
        <f>IF(AND(COUNTIFS(napló!C$2:C$151,2,napló!D$2:D$151,napló!D131)&gt;0,COUNTIFS(napló!C$2:C$151,-2,napló!D$2:D$151,napló!D131)&gt;0),napló!D131,"")</f>
        <v/>
      </c>
    </row>
    <row r="132" spans="3:5" x14ac:dyDescent="0.25">
      <c r="C132">
        <f>COUNTIF(napló!C$2:C132,1)-COUNTIF(napló!C$2:C132,-1)</f>
        <v>2</v>
      </c>
      <c r="D132" t="str">
        <f>IF(ABS(napló!C132)=2,napló!D132,"")</f>
        <v/>
      </c>
      <c r="E132" t="str">
        <f>IF(AND(COUNTIFS(napló!C$2:C$151,2,napló!D$2:D$151,napló!D132)&gt;0,COUNTIFS(napló!C$2:C$151,-2,napló!D$2:D$151,napló!D132)&gt;0),napló!D132,"")</f>
        <v/>
      </c>
    </row>
    <row r="133" spans="3:5" x14ac:dyDescent="0.25">
      <c r="C133">
        <f>COUNTIF(napló!C$2:C133,1)-COUNTIF(napló!C$2:C133,-1)</f>
        <v>2</v>
      </c>
      <c r="D133" t="str">
        <f>IF(ABS(napló!C133)=2,napló!D133,"")</f>
        <v/>
      </c>
      <c r="E133" t="str">
        <f>IF(AND(COUNTIFS(napló!C$2:C$151,2,napló!D$2:D$151,napló!D133)&gt;0,COUNTIFS(napló!C$2:C$151,-2,napló!D$2:D$151,napló!D133)&gt;0),napló!D133,"")</f>
        <v/>
      </c>
    </row>
    <row r="134" spans="3:5" x14ac:dyDescent="0.25">
      <c r="C134">
        <f>COUNTIF(napló!C$2:C134,1)-COUNTIF(napló!C$2:C134,-1)</f>
        <v>2</v>
      </c>
      <c r="D134" t="str">
        <f>IF(ABS(napló!C134)=2,napló!D134,"")</f>
        <v/>
      </c>
      <c r="E134" t="str">
        <f>IF(AND(COUNTIFS(napló!C$2:C$151,2,napló!D$2:D$151,napló!D134)&gt;0,COUNTIFS(napló!C$2:C$151,-2,napló!D$2:D$151,napló!D134)&gt;0),napló!D134,"")</f>
        <v/>
      </c>
    </row>
    <row r="135" spans="3:5" x14ac:dyDescent="0.25">
      <c r="C135">
        <f>COUNTIF(napló!C$2:C135,1)-COUNTIF(napló!C$2:C135,-1)</f>
        <v>2</v>
      </c>
      <c r="D135" t="str">
        <f>IF(ABS(napló!C135)=2,napló!D135,"")</f>
        <v/>
      </c>
      <c r="E135" t="str">
        <f>IF(AND(COUNTIFS(napló!C$2:C$151,2,napló!D$2:D$151,napló!D135)&gt;0,COUNTIFS(napló!C$2:C$151,-2,napló!D$2:D$151,napló!D135)&gt;0),napló!D135,"")</f>
        <v/>
      </c>
    </row>
    <row r="136" spans="3:5" x14ac:dyDescent="0.25">
      <c r="C136">
        <f>COUNTIF(napló!C$2:C136,1)-COUNTIF(napló!C$2:C136,-1)</f>
        <v>2</v>
      </c>
      <c r="D136" t="str">
        <f>IF(ABS(napló!C136)=2,napló!D136,"")</f>
        <v/>
      </c>
      <c r="E136" t="str">
        <f>IF(AND(COUNTIFS(napló!C$2:C$151,2,napló!D$2:D$151,napló!D136)&gt;0,COUNTIFS(napló!C$2:C$151,-2,napló!D$2:D$151,napló!D136)&gt;0),napló!D136,"")</f>
        <v/>
      </c>
    </row>
    <row r="137" spans="3:5" x14ac:dyDescent="0.25">
      <c r="C137">
        <f>COUNTIF(napló!C$2:C137,1)-COUNTIF(napló!C$2:C137,-1)</f>
        <v>2</v>
      </c>
      <c r="D137" t="str">
        <f>IF(ABS(napló!C137)=2,napló!D137,"")</f>
        <v/>
      </c>
      <c r="E137" t="str">
        <f>IF(AND(COUNTIFS(napló!C$2:C$151,2,napló!D$2:D$151,napló!D137)&gt;0,COUNTIFS(napló!C$2:C$151,-2,napló!D$2:D$151,napló!D137)&gt;0),napló!D137,"")</f>
        <v/>
      </c>
    </row>
    <row r="138" spans="3:5" x14ac:dyDescent="0.25">
      <c r="C138">
        <f>COUNTIF(napló!C$2:C138,1)-COUNTIF(napló!C$2:C138,-1)</f>
        <v>2</v>
      </c>
      <c r="D138" t="str">
        <f>IF(ABS(napló!C138)=2,napló!D138,"")</f>
        <v/>
      </c>
      <c r="E138" t="str">
        <f>IF(AND(COUNTIFS(napló!C$2:C$151,2,napló!D$2:D$151,napló!D138)&gt;0,COUNTIFS(napló!C$2:C$151,-2,napló!D$2:D$151,napló!D138)&gt;0),napló!D138,"")</f>
        <v/>
      </c>
    </row>
    <row r="139" spans="3:5" x14ac:dyDescent="0.25">
      <c r="C139">
        <f>COUNTIF(napló!C$2:C139,1)-COUNTIF(napló!C$2:C139,-1)</f>
        <v>2</v>
      </c>
      <c r="D139" t="str">
        <f>IF(ABS(napló!C139)=2,napló!D139,"")</f>
        <v/>
      </c>
      <c r="E139" t="str">
        <f>IF(AND(COUNTIFS(napló!C$2:C$151,2,napló!D$2:D$151,napló!D139)&gt;0,COUNTIFS(napló!C$2:C$151,-2,napló!D$2:D$151,napló!D139)&gt;0),napló!D139,"")</f>
        <v/>
      </c>
    </row>
    <row r="140" spans="3:5" x14ac:dyDescent="0.25">
      <c r="C140">
        <f>COUNTIF(napló!C$2:C140,1)-COUNTIF(napló!C$2:C140,-1)</f>
        <v>2</v>
      </c>
      <c r="D140" t="str">
        <f>IF(ABS(napló!C140)=2,napló!D140,"")</f>
        <v/>
      </c>
      <c r="E140" t="str">
        <f>IF(AND(COUNTIFS(napló!C$2:C$151,2,napló!D$2:D$151,napló!D140)&gt;0,COUNTIFS(napló!C$2:C$151,-2,napló!D$2:D$151,napló!D140)&gt;0),napló!D140,"")</f>
        <v/>
      </c>
    </row>
    <row r="141" spans="3:5" x14ac:dyDescent="0.25">
      <c r="C141">
        <f>COUNTIF(napló!C$2:C141,1)-COUNTIF(napló!C$2:C141,-1)</f>
        <v>2</v>
      </c>
      <c r="D141" t="str">
        <f>IF(ABS(napló!C141)=2,napló!D141,"")</f>
        <v/>
      </c>
      <c r="E141" t="str">
        <f>IF(AND(COUNTIFS(napló!C$2:C$151,2,napló!D$2:D$151,napló!D141)&gt;0,COUNTIFS(napló!C$2:C$151,-2,napló!D$2:D$151,napló!D141)&gt;0),napló!D141,"")</f>
        <v/>
      </c>
    </row>
    <row r="142" spans="3:5" x14ac:dyDescent="0.25">
      <c r="C142">
        <f>COUNTIF(napló!C$2:C142,1)-COUNTIF(napló!C$2:C142,-1)</f>
        <v>2</v>
      </c>
      <c r="D142" t="str">
        <f>IF(ABS(napló!C142)=2,napló!D142,"")</f>
        <v/>
      </c>
      <c r="E142" t="str">
        <f>IF(AND(COUNTIFS(napló!C$2:C$151,2,napló!D$2:D$151,napló!D142)&gt;0,COUNTIFS(napló!C$2:C$151,-2,napló!D$2:D$151,napló!D142)&gt;0),napló!D142,"")</f>
        <v/>
      </c>
    </row>
    <row r="143" spans="3:5" x14ac:dyDescent="0.25">
      <c r="C143">
        <f>COUNTIF(napló!C$2:C143,1)-COUNTIF(napló!C$2:C143,-1)</f>
        <v>2</v>
      </c>
      <c r="D143" t="str">
        <f>IF(ABS(napló!C143)=2,napló!D143,"")</f>
        <v/>
      </c>
      <c r="E143" t="str">
        <f>IF(AND(COUNTIFS(napló!C$2:C$151,2,napló!D$2:D$151,napló!D143)&gt;0,COUNTIFS(napló!C$2:C$151,-2,napló!D$2:D$151,napló!D143)&gt;0),napló!D143,"")</f>
        <v/>
      </c>
    </row>
    <row r="144" spans="3:5" x14ac:dyDescent="0.25">
      <c r="C144">
        <f>COUNTIF(napló!C$2:C144,1)-COUNTIF(napló!C$2:C144,-1)</f>
        <v>2</v>
      </c>
      <c r="D144" t="str">
        <f>IF(ABS(napló!C144)=2,napló!D144,"")</f>
        <v/>
      </c>
      <c r="E144" t="str">
        <f>IF(AND(COUNTIFS(napló!C$2:C$151,2,napló!D$2:D$151,napló!D144)&gt;0,COUNTIFS(napló!C$2:C$151,-2,napló!D$2:D$151,napló!D144)&gt;0),napló!D144,"")</f>
        <v/>
      </c>
    </row>
    <row r="145" spans="3:5" x14ac:dyDescent="0.25">
      <c r="C145">
        <f>COUNTIF(napló!C$2:C145,1)-COUNTIF(napló!C$2:C145,-1)</f>
        <v>2</v>
      </c>
      <c r="D145" t="str">
        <f>IF(ABS(napló!C145)=2,napló!D145,"")</f>
        <v/>
      </c>
      <c r="E145" t="str">
        <f>IF(AND(COUNTIFS(napló!C$2:C$151,2,napló!D$2:D$151,napló!D145)&gt;0,COUNTIFS(napló!C$2:C$151,-2,napló!D$2:D$151,napló!D145)&gt;0),napló!D145,"")</f>
        <v/>
      </c>
    </row>
    <row r="146" spans="3:5" x14ac:dyDescent="0.25">
      <c r="C146">
        <f>COUNTIF(napló!C$2:C146,1)-COUNTIF(napló!C$2:C146,-1)</f>
        <v>2</v>
      </c>
      <c r="D146" t="str">
        <f>IF(ABS(napló!C146)=2,napló!D146,"")</f>
        <v/>
      </c>
      <c r="E146" t="str">
        <f>IF(AND(COUNTIFS(napló!C$2:C$151,2,napló!D$2:D$151,napló!D146)&gt;0,COUNTIFS(napló!C$2:C$151,-2,napló!D$2:D$151,napló!D146)&gt;0),napló!D146,"")</f>
        <v/>
      </c>
    </row>
    <row r="147" spans="3:5" x14ac:dyDescent="0.25">
      <c r="C147">
        <f>COUNTIF(napló!C$2:C147,1)-COUNTIF(napló!C$2:C147,-1)</f>
        <v>2</v>
      </c>
      <c r="D147" t="str">
        <f>IF(ABS(napló!C147)=2,napló!D147,"")</f>
        <v/>
      </c>
      <c r="E147" t="str">
        <f>IF(AND(COUNTIFS(napló!C$2:C$151,2,napló!D$2:D$151,napló!D147)&gt;0,COUNTIFS(napló!C$2:C$151,-2,napló!D$2:D$151,napló!D147)&gt;0),napló!D147,"")</f>
        <v/>
      </c>
    </row>
    <row r="148" spans="3:5" x14ac:dyDescent="0.25">
      <c r="C148">
        <f>COUNTIF(napló!C$2:C148,1)-COUNTIF(napló!C$2:C148,-1)</f>
        <v>2</v>
      </c>
      <c r="D148" t="str">
        <f>IF(ABS(napló!C148)=2,napló!D148,"")</f>
        <v/>
      </c>
      <c r="E148" t="str">
        <f>IF(AND(COUNTIFS(napló!C$2:C$151,2,napló!D$2:D$151,napló!D148)&gt;0,COUNTIFS(napló!C$2:C$151,-2,napló!D$2:D$151,napló!D148)&gt;0),napló!D148,"")</f>
        <v/>
      </c>
    </row>
    <row r="149" spans="3:5" x14ac:dyDescent="0.25">
      <c r="C149">
        <f>COUNTIF(napló!C$2:C149,1)-COUNTIF(napló!C$2:C149,-1)</f>
        <v>2</v>
      </c>
      <c r="D149" t="str">
        <f>IF(ABS(napló!C149)=2,napló!D149,"")</f>
        <v/>
      </c>
      <c r="E149" t="str">
        <f>IF(AND(COUNTIFS(napló!C$2:C$151,2,napló!D$2:D$151,napló!D149)&gt;0,COUNTIFS(napló!C$2:C$151,-2,napló!D$2:D$151,napló!D149)&gt;0),napló!D149,"")</f>
        <v/>
      </c>
    </row>
    <row r="150" spans="3:5" x14ac:dyDescent="0.25">
      <c r="C150">
        <f>COUNTIF(napló!C$2:C150,1)-COUNTIF(napló!C$2:C150,-1)</f>
        <v>2</v>
      </c>
      <c r="D150" t="str">
        <f>IF(ABS(napló!C150)=2,napló!D150,"")</f>
        <v/>
      </c>
      <c r="E150" t="str">
        <f>IF(AND(COUNTIFS(napló!C$2:C$151,2,napló!D$2:D$151,napló!D150)&gt;0,COUNTIFS(napló!C$2:C$151,-2,napló!D$2:D$151,napló!D150)&gt;0),napló!D150,"")</f>
        <v/>
      </c>
    </row>
    <row r="151" spans="3:5" x14ac:dyDescent="0.25">
      <c r="C151">
        <f>COUNTIF(napló!C$2:C151,1)-COUNTIF(napló!C$2:C151,-1)</f>
        <v>2</v>
      </c>
      <c r="D151" t="str">
        <f>IF(ABS(napló!C151)=2,napló!D151,"")</f>
        <v/>
      </c>
      <c r="E151" t="str">
        <f>IF(AND(COUNTIFS(napló!C$2:C$151,2,napló!D$2:D$151,napló!D151)&gt;0,COUNTIFS(napló!C$2:C$151,-2,napló!D$2:D$151,napló!D151)&gt;0),napló!D151,"")</f>
        <v/>
      </c>
    </row>
  </sheetData>
  <mergeCells count="1">
    <mergeCell ref="G1:I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B7" sqref="B7"/>
    </sheetView>
  </sheetViews>
  <sheetFormatPr defaultRowHeight="15" x14ac:dyDescent="0.25"/>
  <cols>
    <col min="1" max="1" width="34.5703125" bestFit="1" customWidth="1"/>
  </cols>
  <sheetData>
    <row r="1" spans="1:1" x14ac:dyDescent="0.25">
      <c r="A1" t="s">
        <v>5</v>
      </c>
    </row>
    <row r="2" spans="1:1" x14ac:dyDescent="0.25">
      <c r="A2" t="s">
        <v>6</v>
      </c>
    </row>
    <row r="3" spans="1:1" x14ac:dyDescent="0.25">
      <c r="A3" t="s">
        <v>7</v>
      </c>
    </row>
    <row r="4" spans="1:1" x14ac:dyDescent="0.25">
      <c r="A4" t="s">
        <v>9</v>
      </c>
    </row>
    <row r="5" spans="1:1" x14ac:dyDescent="0.25">
      <c r="A5" s="1" t="s">
        <v>8</v>
      </c>
    </row>
  </sheetData>
  <hyperlinks>
    <hyperlink ref="A5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napló</vt:lpstr>
      <vt:lpstr>összegzés</vt:lpstr>
      <vt:lpstr>diagram</vt:lpstr>
      <vt:lpstr>Adatok</vt:lpstr>
      <vt:lpstr>napló!naplo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2016-04-14T05:57:27Z</dcterms:modified>
</cp:coreProperties>
</file>